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05" yWindow="-15" windowWidth="11910" windowHeight="10215" tabRatio="402"/>
  </bookViews>
  <sheets>
    <sheet name="集計" sheetId="6" r:id="rId1"/>
  </sheets>
  <definedNames>
    <definedName name="_9_40">#REF!</definedName>
    <definedName name="_xlnm.Print_Area" localSheetId="0">集計!$A$1:$CF$24</definedName>
    <definedName name="Z_BE808BCB_15B6_462D_96CE_82347BA8D5DC_.wvu.Cols" localSheetId="0" hidden="1">集計!$A:$A,集計!$BU:$BU</definedName>
  </definedNames>
  <calcPr calcId="145621"/>
  <customWorkbookViews>
    <customWorkbookView name="masa - 個人用ビュー" guid="{BE808BCB-15B6-462D-96CE-82347BA8D5DC}" mergeInterval="0" personalView="1" maximized="1" xWindow="-8" yWindow="-8" windowWidth="1382" windowHeight="744" activeSheetId="6"/>
  </customWorkbookViews>
</workbook>
</file>

<file path=xl/calcChain.xml><?xml version="1.0" encoding="utf-8"?>
<calcChain xmlns="http://schemas.openxmlformats.org/spreadsheetml/2006/main">
  <c r="BC18" i="6" l="1"/>
  <c r="AW20" i="6"/>
  <c r="G20" i="6" l="1"/>
  <c r="D20" i="6"/>
  <c r="BC4" i="6"/>
  <c r="G19" i="6" l="1"/>
  <c r="G22" i="6"/>
  <c r="J22" i="6"/>
  <c r="AT15" i="6"/>
  <c r="AN17" i="6"/>
  <c r="BF15" i="6" l="1"/>
  <c r="AQ22" i="6"/>
  <c r="BI16" i="6"/>
  <c r="AN21" i="6"/>
  <c r="AQ12" i="6"/>
  <c r="AE14" i="6"/>
  <c r="AE15" i="6"/>
  <c r="AE16" i="6"/>
  <c r="AQ13" i="6"/>
  <c r="AN12" i="6"/>
  <c r="AK12" i="6"/>
  <c r="AB6" i="6" l="1"/>
  <c r="P12" i="6" l="1"/>
  <c r="M12" i="6"/>
  <c r="M11" i="6"/>
  <c r="AQ7" i="6"/>
  <c r="AN6" i="6"/>
  <c r="V11" i="6"/>
  <c r="AB9" i="6"/>
  <c r="BC15" i="6"/>
  <c r="AN20" i="6"/>
  <c r="AZ11" i="6"/>
  <c r="AN11" i="6"/>
  <c r="AB15" i="6"/>
  <c r="P16" i="6"/>
  <c r="M15" i="6"/>
  <c r="J8" i="6" l="1"/>
  <c r="S5" i="6"/>
  <c r="AB20" i="6" l="1"/>
  <c r="AW11" i="6"/>
  <c r="AW10" i="6"/>
  <c r="AW7" i="6"/>
  <c r="S20" i="6"/>
  <c r="P20" i="6"/>
  <c r="BC10" i="6"/>
  <c r="BC11" i="6"/>
  <c r="BC7" i="6"/>
  <c r="BI14" i="6" l="1"/>
  <c r="BC14" i="6"/>
  <c r="BL13" i="6"/>
  <c r="BI13" i="6"/>
  <c r="BC13" i="6"/>
  <c r="S7" i="6"/>
  <c r="S10" i="6"/>
  <c r="Y8" i="6"/>
  <c r="BI4" i="6" l="1"/>
  <c r="AE20" i="6"/>
  <c r="BI8" i="6"/>
  <c r="P8" i="6"/>
  <c r="P15" i="6" l="1"/>
  <c r="AN5" i="6"/>
  <c r="G8" i="6" l="1"/>
  <c r="AZ18" i="6" l="1"/>
  <c r="M13" i="6"/>
  <c r="S3" i="6"/>
  <c r="AW14" i="6" l="1"/>
  <c r="AT14" i="6"/>
  <c r="Y14" i="6"/>
  <c r="J20" i="6"/>
  <c r="BF22" i="6"/>
  <c r="BC22" i="6"/>
  <c r="AN7" i="6"/>
  <c r="AN9" i="6" l="1"/>
  <c r="P6" i="6"/>
  <c r="AK9" i="6" l="1"/>
  <c r="S19" i="6"/>
  <c r="S18" i="6"/>
  <c r="AW8" i="6"/>
  <c r="AB10" i="6" l="1"/>
  <c r="Y11" i="6"/>
  <c r="S13" i="6"/>
  <c r="AH15" i="6"/>
  <c r="AN13" i="6"/>
  <c r="AH8" i="6"/>
  <c r="AH16" i="6" l="1"/>
  <c r="V22" i="6"/>
  <c r="M3" i="6" l="1"/>
  <c r="AE19" i="6" l="1"/>
  <c r="AE17" i="6"/>
  <c r="BL21" i="6" l="1"/>
  <c r="D9" i="6" l="1"/>
  <c r="Y12" i="6"/>
  <c r="G13" i="6"/>
  <c r="D13" i="6"/>
  <c r="D10" i="6"/>
  <c r="G10" i="6"/>
  <c r="Y4" i="6"/>
  <c r="Y3" i="6"/>
  <c r="R2" i="6" l="1"/>
  <c r="G15" i="6"/>
  <c r="AD2" i="6" l="1"/>
  <c r="AJ2" i="6"/>
  <c r="AG2" i="6" l="1"/>
  <c r="AM2" i="6"/>
  <c r="AA2" i="6"/>
  <c r="AS2" i="6"/>
  <c r="X2" i="6" l="1"/>
  <c r="BI17" i="6" l="1"/>
  <c r="BF17" i="6"/>
  <c r="BC17" i="6"/>
  <c r="AZ17" i="6"/>
  <c r="AW17" i="6"/>
  <c r="BI22" i="6"/>
  <c r="BF21" i="6"/>
  <c r="BC20" i="6"/>
  <c r="AZ19" i="6"/>
  <c r="AW18" i="6"/>
  <c r="BI23" i="6"/>
  <c r="BF23" i="6"/>
  <c r="BC23" i="6"/>
  <c r="AZ23" i="6"/>
  <c r="AW23" i="6"/>
  <c r="AZ22" i="6"/>
  <c r="AW22" i="6"/>
  <c r="BI21" i="6"/>
  <c r="BC21" i="6"/>
  <c r="AZ21" i="6"/>
  <c r="AW21" i="6"/>
  <c r="BI20" i="6"/>
  <c r="BF20" i="6"/>
  <c r="AZ20" i="6"/>
  <c r="BI19" i="6"/>
  <c r="BF19" i="6"/>
  <c r="BC19" i="6"/>
  <c r="AW19" i="6"/>
  <c r="BI18" i="6"/>
  <c r="BF18" i="6"/>
  <c r="BF16" i="6"/>
  <c r="BC16" i="6"/>
  <c r="AZ16" i="6"/>
  <c r="AW16" i="6"/>
  <c r="BI15" i="6"/>
  <c r="AZ15" i="6"/>
  <c r="AW15" i="6"/>
  <c r="BF14" i="6"/>
  <c r="AZ14" i="6"/>
  <c r="BF13" i="6"/>
  <c r="AZ13" i="6"/>
  <c r="AW13" i="6"/>
  <c r="BI12" i="6"/>
  <c r="BF12" i="6"/>
  <c r="BC12" i="6"/>
  <c r="AZ12" i="6"/>
  <c r="AW12" i="6"/>
  <c r="BI11" i="6"/>
  <c r="BF11" i="6"/>
  <c r="BI10" i="6"/>
  <c r="BF10" i="6"/>
  <c r="AZ10" i="6"/>
  <c r="BI9" i="6"/>
  <c r="BF9" i="6"/>
  <c r="BC9" i="6"/>
  <c r="AW9" i="6"/>
  <c r="BF8" i="6"/>
  <c r="BC8" i="6"/>
  <c r="AZ8" i="6"/>
  <c r="BI7" i="6"/>
  <c r="BF7" i="6"/>
  <c r="AZ7" i="6"/>
  <c r="BI6" i="6"/>
  <c r="BF6" i="6"/>
  <c r="BC6" i="6"/>
  <c r="AZ6" i="6"/>
  <c r="AW6" i="6"/>
  <c r="BI5" i="6"/>
  <c r="BF5" i="6"/>
  <c r="BC5" i="6"/>
  <c r="AZ5" i="6"/>
  <c r="AW5" i="6"/>
  <c r="BF4" i="6"/>
  <c r="AZ4" i="6"/>
  <c r="AW4" i="6"/>
  <c r="BF3" i="6"/>
  <c r="BC3" i="6"/>
  <c r="AZ3" i="6"/>
  <c r="AW3" i="6"/>
  <c r="AT23" i="6"/>
  <c r="AT22" i="6"/>
  <c r="AT21" i="6"/>
  <c r="AT20" i="6"/>
  <c r="AT19" i="6"/>
  <c r="AT18" i="6"/>
  <c r="BS22" i="6"/>
  <c r="BR22" i="6"/>
  <c r="BL22" i="6"/>
  <c r="AN22" i="6"/>
  <c r="AK22" i="6"/>
  <c r="AH22" i="6"/>
  <c r="AE22" i="6"/>
  <c r="AB22" i="6"/>
  <c r="Y22" i="6"/>
  <c r="S22" i="6"/>
  <c r="P22" i="6"/>
  <c r="M22" i="6"/>
  <c r="D22" i="6"/>
  <c r="BS21" i="6"/>
  <c r="BR21" i="6"/>
  <c r="AQ21" i="6"/>
  <c r="AK21" i="6"/>
  <c r="AH21" i="6"/>
  <c r="AE21" i="6"/>
  <c r="AB21" i="6"/>
  <c r="Y21" i="6"/>
  <c r="V21" i="6"/>
  <c r="S21" i="6"/>
  <c r="P21" i="6"/>
  <c r="M21" i="6"/>
  <c r="J21" i="6"/>
  <c r="G21" i="6"/>
  <c r="D21" i="6"/>
  <c r="BS20" i="6"/>
  <c r="BR20" i="6"/>
  <c r="BL20" i="6"/>
  <c r="AQ20" i="6"/>
  <c r="AK20" i="6"/>
  <c r="AH20" i="6"/>
  <c r="V20" i="6"/>
  <c r="M20" i="6"/>
  <c r="BS19" i="6"/>
  <c r="BR19" i="6"/>
  <c r="BL19" i="6"/>
  <c r="AQ19" i="6"/>
  <c r="AN19" i="6"/>
  <c r="AK19" i="6"/>
  <c r="AH19" i="6"/>
  <c r="Y19" i="6"/>
  <c r="V19" i="6"/>
  <c r="P19" i="6"/>
  <c r="M19" i="6"/>
  <c r="J19" i="6"/>
  <c r="D19" i="6"/>
  <c r="BS18" i="6"/>
  <c r="BR18" i="6"/>
  <c r="BL18" i="6"/>
  <c r="AQ18" i="6"/>
  <c r="AN18" i="6"/>
  <c r="AK18" i="6"/>
  <c r="AH18" i="6"/>
  <c r="AE18" i="6"/>
  <c r="AB18" i="6"/>
  <c r="Y18" i="6"/>
  <c r="V18" i="6"/>
  <c r="P18" i="6"/>
  <c r="M18" i="6"/>
  <c r="J18" i="6"/>
  <c r="G18" i="6"/>
  <c r="D18" i="6"/>
  <c r="AE4" i="6"/>
  <c r="BT21" i="6" l="1"/>
  <c r="BT18" i="6"/>
  <c r="BT20" i="6"/>
  <c r="BO19" i="6"/>
  <c r="BN18" i="6"/>
  <c r="BO22" i="6"/>
  <c r="BP19" i="6"/>
  <c r="BO18" i="6"/>
  <c r="BP21" i="6"/>
  <c r="BT19" i="6"/>
  <c r="BT22" i="6"/>
  <c r="BO20" i="6"/>
  <c r="BP18" i="6"/>
  <c r="BP20" i="6"/>
  <c r="BN21" i="6"/>
  <c r="BP22" i="6"/>
  <c r="BN19" i="6"/>
  <c r="BO21" i="6"/>
  <c r="BN20" i="6"/>
  <c r="BN22" i="6"/>
  <c r="AE7" i="6"/>
  <c r="G3" i="6"/>
  <c r="J3" i="6"/>
  <c r="AH3" i="6"/>
  <c r="AH4" i="6"/>
  <c r="AH5" i="6"/>
  <c r="AH6" i="6"/>
  <c r="AH7" i="6"/>
  <c r="BL23" i="6"/>
  <c r="AT17" i="6"/>
  <c r="AQ16" i="6"/>
  <c r="AN15" i="6"/>
  <c r="AK14" i="6"/>
  <c r="AH13" i="6"/>
  <c r="AE12" i="6"/>
  <c r="AB11" i="6"/>
  <c r="Y10" i="6"/>
  <c r="V9" i="6"/>
  <c r="S8" i="6"/>
  <c r="P7" i="6"/>
  <c r="M6" i="6"/>
  <c r="J5" i="6"/>
  <c r="G4" i="6"/>
  <c r="BS23" i="6"/>
  <c r="BR23" i="6"/>
  <c r="BS17" i="6"/>
  <c r="BR17" i="6"/>
  <c r="BS16" i="6"/>
  <c r="BR16" i="6"/>
  <c r="BS15" i="6"/>
  <c r="BR15" i="6"/>
  <c r="BS14" i="6"/>
  <c r="BR14" i="6"/>
  <c r="BS13" i="6"/>
  <c r="BR13" i="6"/>
  <c r="BS12" i="6"/>
  <c r="BR12" i="6"/>
  <c r="BS11" i="6"/>
  <c r="BR11" i="6"/>
  <c r="BS10" i="6"/>
  <c r="BR10" i="6"/>
  <c r="BS9" i="6"/>
  <c r="BR9" i="6"/>
  <c r="BS8" i="6"/>
  <c r="BR8" i="6"/>
  <c r="BS7" i="6"/>
  <c r="BR7" i="6"/>
  <c r="BS6" i="6"/>
  <c r="BR6" i="6"/>
  <c r="BS5" i="6"/>
  <c r="BR5" i="6"/>
  <c r="BS4" i="6"/>
  <c r="BR4" i="6"/>
  <c r="BL17" i="6"/>
  <c r="BL16" i="6"/>
  <c r="BL15" i="6"/>
  <c r="BL14" i="6"/>
  <c r="BL12" i="6"/>
  <c r="BL11" i="6"/>
  <c r="BL10" i="6"/>
  <c r="BL8" i="6"/>
  <c r="BL7" i="6"/>
  <c r="BL6" i="6"/>
  <c r="BL5" i="6"/>
  <c r="BL4" i="6"/>
  <c r="BL3" i="6"/>
  <c r="AT16" i="6"/>
  <c r="AT13" i="6"/>
  <c r="AT12" i="6"/>
  <c r="AT11" i="6"/>
  <c r="AT8" i="6"/>
  <c r="AT7" i="6"/>
  <c r="AT6" i="6"/>
  <c r="AT5" i="6"/>
  <c r="AT4" i="6"/>
  <c r="AQ23" i="6"/>
  <c r="AQ17" i="6"/>
  <c r="AQ15" i="6"/>
  <c r="AQ14" i="6"/>
  <c r="AQ11" i="6"/>
  <c r="AQ10" i="6"/>
  <c r="AQ9" i="6"/>
  <c r="AQ8" i="6"/>
  <c r="AQ6" i="6"/>
  <c r="AQ5" i="6"/>
  <c r="AQ4" i="6"/>
  <c r="AQ3" i="6"/>
  <c r="AN23" i="6"/>
  <c r="AN16" i="6"/>
  <c r="AN14" i="6"/>
  <c r="AN10" i="6"/>
  <c r="AN8" i="6"/>
  <c r="AN4" i="6"/>
  <c r="AN3" i="6"/>
  <c r="AK23" i="6"/>
  <c r="AK16" i="6"/>
  <c r="AK15" i="6"/>
  <c r="AK13" i="6"/>
  <c r="AK11" i="6"/>
  <c r="AK10" i="6"/>
  <c r="AK8" i="6"/>
  <c r="AK7" i="6"/>
  <c r="AK6" i="6"/>
  <c r="AK5" i="6"/>
  <c r="AK4" i="6"/>
  <c r="AK3" i="6"/>
  <c r="AH23" i="6"/>
  <c r="AH17" i="6"/>
  <c r="AH14" i="6"/>
  <c r="AH12" i="6"/>
  <c r="AH11" i="6"/>
  <c r="AH10" i="6"/>
  <c r="AH9" i="6"/>
  <c r="AE23" i="6"/>
  <c r="AE13" i="6"/>
  <c r="AE11" i="6"/>
  <c r="AE10" i="6"/>
  <c r="AE9" i="6"/>
  <c r="AE8" i="6"/>
  <c r="AE6" i="6"/>
  <c r="AE5" i="6"/>
  <c r="AE3" i="6"/>
  <c r="AB23" i="6"/>
  <c r="AB17" i="6"/>
  <c r="AB16" i="6"/>
  <c r="AB14" i="6"/>
  <c r="AB13" i="6"/>
  <c r="AB12" i="6"/>
  <c r="AB8" i="6"/>
  <c r="AB7" i="6"/>
  <c r="AB5" i="6"/>
  <c r="AB4" i="6"/>
  <c r="AB3" i="6"/>
  <c r="Y23" i="6"/>
  <c r="Y17" i="6"/>
  <c r="Y16" i="6"/>
  <c r="Y15" i="6"/>
  <c r="Y13" i="6"/>
  <c r="Y9" i="6"/>
  <c r="Y6" i="6"/>
  <c r="Y5" i="6"/>
  <c r="V23" i="6"/>
  <c r="V17" i="6"/>
  <c r="V16" i="6"/>
  <c r="V15" i="6"/>
  <c r="V14" i="6"/>
  <c r="V13" i="6"/>
  <c r="V12" i="6"/>
  <c r="V10" i="6"/>
  <c r="V7" i="6"/>
  <c r="V6" i="6"/>
  <c r="V5" i="6"/>
  <c r="V4" i="6"/>
  <c r="V3" i="6"/>
  <c r="S23" i="6"/>
  <c r="S17" i="6"/>
  <c r="S16" i="6"/>
  <c r="S15" i="6"/>
  <c r="S14" i="6"/>
  <c r="S12" i="6"/>
  <c r="S11" i="6"/>
  <c r="S6" i="6"/>
  <c r="S4" i="6"/>
  <c r="P23" i="6"/>
  <c r="P17" i="6"/>
  <c r="P14" i="6"/>
  <c r="P13" i="6"/>
  <c r="P11" i="6"/>
  <c r="P9" i="6"/>
  <c r="P5" i="6"/>
  <c r="P4" i="6"/>
  <c r="P3" i="6"/>
  <c r="M23" i="6"/>
  <c r="M17" i="6"/>
  <c r="M16" i="6"/>
  <c r="M14" i="6"/>
  <c r="M10" i="6"/>
  <c r="M9" i="6"/>
  <c r="M8" i="6"/>
  <c r="M5" i="6"/>
  <c r="M4" i="6"/>
  <c r="J23" i="6"/>
  <c r="J17" i="6"/>
  <c r="J16" i="6"/>
  <c r="J15" i="6"/>
  <c r="J14" i="6"/>
  <c r="J13" i="6"/>
  <c r="J12" i="6"/>
  <c r="J11" i="6"/>
  <c r="J10" i="6"/>
  <c r="J9" i="6"/>
  <c r="J7" i="6"/>
  <c r="J4" i="6"/>
  <c r="G23" i="6"/>
  <c r="G17" i="6"/>
  <c r="G16" i="6"/>
  <c r="G14" i="6"/>
  <c r="G12" i="6"/>
  <c r="G11" i="6"/>
  <c r="G9" i="6"/>
  <c r="G7" i="6"/>
  <c r="G6" i="6"/>
  <c r="G5" i="6"/>
  <c r="D23" i="6"/>
  <c r="D16" i="6"/>
  <c r="D15" i="6"/>
  <c r="D14" i="6"/>
  <c r="D12" i="6"/>
  <c r="D11" i="6"/>
  <c r="D7" i="6"/>
  <c r="D6" i="6"/>
  <c r="D5" i="6"/>
  <c r="D4" i="6"/>
  <c r="D3" i="6"/>
  <c r="BS3" i="6"/>
  <c r="BR3" i="6"/>
  <c r="AP2" i="6"/>
  <c r="U2" i="6"/>
  <c r="O2" i="6"/>
  <c r="L2" i="6"/>
  <c r="I2" i="6"/>
  <c r="F2" i="6"/>
  <c r="C2" i="6"/>
  <c r="BW22" i="6" l="1"/>
  <c r="BW20" i="6"/>
  <c r="BQ18" i="6"/>
  <c r="BU18" i="6" s="1"/>
  <c r="BO3" i="6"/>
  <c r="BW21" i="6"/>
  <c r="BO14" i="6"/>
  <c r="BP3" i="6"/>
  <c r="BW19" i="6"/>
  <c r="BW18" i="6"/>
  <c r="BN15" i="6"/>
  <c r="BN14" i="6"/>
  <c r="BP10" i="6"/>
  <c r="BQ21" i="6"/>
  <c r="BU21" i="6" s="1"/>
  <c r="BQ22" i="6"/>
  <c r="BU22" i="6" s="1"/>
  <c r="BQ19" i="6"/>
  <c r="BU19" i="6" s="1"/>
  <c r="BQ20" i="6"/>
  <c r="BU20" i="6" s="1"/>
  <c r="BO4" i="6"/>
  <c r="BN7" i="6"/>
  <c r="BP11" i="6"/>
  <c r="BO15" i="6"/>
  <c r="BN8" i="6"/>
  <c r="BP12" i="6"/>
  <c r="BP16" i="6"/>
  <c r="BP5" i="6"/>
  <c r="BP9" i="6"/>
  <c r="BP13" i="6"/>
  <c r="BO17" i="6"/>
  <c r="BO6" i="6"/>
  <c r="BN23" i="6"/>
  <c r="BP4" i="6"/>
  <c r="BN4" i="6"/>
  <c r="BT3" i="6"/>
  <c r="BO23" i="6"/>
  <c r="BP23" i="6"/>
  <c r="BT9" i="6"/>
  <c r="BN11" i="6"/>
  <c r="BO11" i="6"/>
  <c r="BT5" i="6"/>
  <c r="BT17" i="6"/>
  <c r="BP15" i="6"/>
  <c r="BT15" i="6"/>
  <c r="BT14" i="6"/>
  <c r="BT13" i="6"/>
  <c r="BN12" i="6"/>
  <c r="BO12" i="6"/>
  <c r="BT10" i="6"/>
  <c r="BN9" i="6"/>
  <c r="BO9" i="6"/>
  <c r="BO8" i="6"/>
  <c r="BP8" i="6"/>
  <c r="BP7" i="6"/>
  <c r="BO7" i="6"/>
  <c r="BP6" i="6"/>
  <c r="BT6" i="6"/>
  <c r="BN6" i="6"/>
  <c r="BN5" i="6"/>
  <c r="BO5" i="6"/>
  <c r="BT4" i="6"/>
  <c r="BP17" i="6"/>
  <c r="BN17" i="6"/>
  <c r="BN16" i="6"/>
  <c r="BO16" i="6"/>
  <c r="BP14" i="6"/>
  <c r="BN13" i="6"/>
  <c r="BO13" i="6"/>
  <c r="BN10" i="6"/>
  <c r="BO10" i="6"/>
  <c r="BT23" i="6"/>
  <c r="BT16" i="6"/>
  <c r="BT12" i="6"/>
  <c r="BT11" i="6"/>
  <c r="BT8" i="6"/>
  <c r="BT7" i="6"/>
  <c r="BN3" i="6"/>
  <c r="BW17" i="6" l="1"/>
  <c r="BW3" i="6"/>
  <c r="BQ14" i="6"/>
  <c r="BU14" i="6" s="1"/>
  <c r="BW16" i="6"/>
  <c r="BW5" i="6"/>
  <c r="BW12" i="6"/>
  <c r="BW11" i="6"/>
  <c r="BW23" i="6"/>
  <c r="BW8" i="6"/>
  <c r="BW13" i="6"/>
  <c r="BW10" i="6"/>
  <c r="BW6" i="6"/>
  <c r="BW9" i="6"/>
  <c r="BW4" i="6"/>
  <c r="BW14" i="6"/>
  <c r="BQ8" i="6"/>
  <c r="BU8" i="6" s="1"/>
  <c r="BW7" i="6"/>
  <c r="BW15" i="6"/>
  <c r="BQ15" i="6"/>
  <c r="BU15" i="6" s="1"/>
  <c r="BQ17" i="6"/>
  <c r="BU17" i="6" s="1"/>
  <c r="BQ6" i="6"/>
  <c r="BU6" i="6" s="1"/>
  <c r="BQ7" i="6"/>
  <c r="BU7" i="6" s="1"/>
  <c r="BQ4" i="6"/>
  <c r="BU4" i="6" s="1"/>
  <c r="BQ3" i="6"/>
  <c r="BU3" i="6" s="1"/>
  <c r="BQ23" i="6"/>
  <c r="BU23" i="6" s="1"/>
  <c r="BQ11" i="6"/>
  <c r="BU11" i="6" s="1"/>
  <c r="BQ12" i="6"/>
  <c r="BU12" i="6" s="1"/>
  <c r="BQ5" i="6"/>
  <c r="BU5" i="6" s="1"/>
  <c r="BQ9" i="6"/>
  <c r="BU9" i="6" s="1"/>
  <c r="BQ16" i="6"/>
  <c r="BU16" i="6" s="1"/>
  <c r="BQ13" i="6"/>
  <c r="BU13" i="6" s="1"/>
  <c r="BQ10" i="6"/>
  <c r="BU10" i="6" s="1"/>
  <c r="BV20" i="6" l="1"/>
  <c r="A20" i="6" s="1"/>
  <c r="BV18" i="6"/>
  <c r="A18" i="6" s="1"/>
  <c r="BV19" i="6"/>
  <c r="A19" i="6" s="1"/>
  <c r="BV22" i="6"/>
  <c r="A22" i="6" s="1"/>
  <c r="BV21" i="6"/>
  <c r="A21" i="6" s="1"/>
  <c r="BV12" i="6"/>
  <c r="A12" i="6" s="1"/>
  <c r="BV17" i="6"/>
  <c r="A17" i="6" s="1"/>
  <c r="BV7" i="6"/>
  <c r="A7" i="6" s="1"/>
  <c r="BV6" i="6"/>
  <c r="A6" i="6" s="1"/>
  <c r="BV4" i="6"/>
  <c r="A4" i="6" s="1"/>
  <c r="BV15" i="6"/>
  <c r="A15" i="6" s="1"/>
  <c r="BV5" i="6"/>
  <c r="A5" i="6" s="1"/>
  <c r="BV16" i="6"/>
  <c r="A16" i="6" s="1"/>
  <c r="BV10" i="6"/>
  <c r="A10" i="6" s="1"/>
  <c r="BV8" i="6"/>
  <c r="A8" i="6" s="1"/>
  <c r="BV9" i="6"/>
  <c r="A9" i="6" s="1"/>
  <c r="BV3" i="6"/>
  <c r="A3" i="6" s="1"/>
  <c r="BV13" i="6"/>
  <c r="A13" i="6" s="1"/>
  <c r="BV23" i="6"/>
  <c r="A23" i="6" s="1"/>
  <c r="BV14" i="6"/>
  <c r="A14" i="6" s="1"/>
  <c r="BV11" i="6"/>
  <c r="A11" i="6" s="1"/>
  <c r="BS28" i="6" l="1"/>
  <c r="BS32" i="6"/>
  <c r="BS36" i="6"/>
  <c r="BS40" i="6"/>
  <c r="BS44" i="6"/>
  <c r="BS27" i="6"/>
  <c r="BS47" i="6"/>
  <c r="BS29" i="6"/>
  <c r="BS33" i="6"/>
  <c r="BS37" i="6"/>
  <c r="BS41" i="6"/>
  <c r="BS45" i="6"/>
  <c r="BS35" i="6"/>
  <c r="BS43" i="6"/>
  <c r="BS30" i="6"/>
  <c r="BS34" i="6"/>
  <c r="BS38" i="6"/>
  <c r="BS42" i="6"/>
  <c r="BS46" i="6"/>
  <c r="BS31" i="6"/>
  <c r="BS39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R27" i="6"/>
  <c r="BO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R28" i="6"/>
  <c r="BR29" i="6"/>
  <c r="BR30" i="6"/>
  <c r="BR31" i="6"/>
  <c r="BR32" i="6"/>
  <c r="BR33" i="6"/>
  <c r="BR34" i="6"/>
  <c r="BR35" i="6"/>
  <c r="BR36" i="6"/>
  <c r="BR37" i="6"/>
  <c r="BR38" i="6"/>
  <c r="BR39" i="6"/>
  <c r="BR40" i="6"/>
  <c r="BR41" i="6"/>
  <c r="BR42" i="6"/>
  <c r="BR43" i="6"/>
  <c r="BR44" i="6"/>
  <c r="BR45" i="6"/>
  <c r="BR46" i="6"/>
  <c r="BR47" i="6"/>
  <c r="BQ27" i="6"/>
  <c r="BT27" i="6" l="1"/>
  <c r="BT42" i="6"/>
  <c r="BT34" i="6"/>
  <c r="BT46" i="6"/>
  <c r="BT38" i="6"/>
  <c r="BT30" i="6"/>
  <c r="BT45" i="6"/>
  <c r="BT41" i="6"/>
  <c r="BT37" i="6"/>
  <c r="BT33" i="6"/>
  <c r="BT29" i="6"/>
  <c r="BT44" i="6"/>
  <c r="BT40" i="6"/>
  <c r="BT36" i="6"/>
  <c r="BT32" i="6"/>
  <c r="BT28" i="6"/>
  <c r="BT47" i="6"/>
  <c r="BT43" i="6"/>
  <c r="BT39" i="6"/>
  <c r="BT35" i="6"/>
  <c r="BT31" i="6"/>
</calcChain>
</file>

<file path=xl/sharedStrings.xml><?xml version="1.0" encoding="utf-8"?>
<sst xmlns="http://schemas.openxmlformats.org/spreadsheetml/2006/main" count="122" uniqueCount="56">
  <si>
    <t>葛城</t>
    <rPh sb="0" eb="2">
      <t>カツラギ</t>
    </rPh>
    <phoneticPr fontId="1"/>
  </si>
  <si>
    <t>おゆみ野</t>
    <rPh sb="3" eb="4">
      <t>ノ</t>
    </rPh>
    <phoneticPr fontId="1"/>
  </si>
  <si>
    <t>稲毛</t>
    <rPh sb="0" eb="2">
      <t>イナゲ</t>
    </rPh>
    <phoneticPr fontId="1"/>
  </si>
  <si>
    <t>千草台</t>
    <rPh sb="0" eb="3">
      <t>チグサダイ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</si>
  <si>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</si>
  <si>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</si>
  <si>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</si>
  <si>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順位</t>
    <rPh sb="0" eb="2">
      <t>ジュンイ</t>
    </rPh>
    <phoneticPr fontId="1"/>
  </si>
  <si>
    <t>得失</t>
    <rPh sb="0" eb="2">
      <t>トクシツ</t>
    </rPh>
    <phoneticPr fontId="1"/>
  </si>
  <si>
    <t>宮野木</t>
    <rPh sb="0" eb="3">
      <t>ミヤノギ</t>
    </rPh>
    <phoneticPr fontId="1"/>
  </si>
  <si>
    <t>コラソン</t>
  </si>
  <si>
    <t>クレア</t>
  </si>
  <si>
    <t>バディ-</t>
  </si>
  <si>
    <t>フレンズ</t>
  </si>
  <si>
    <t>Cuore</t>
  </si>
  <si>
    <t>アブレイズ</t>
  </si>
  <si>
    <t>アミカル</t>
  </si>
  <si>
    <t>HAMANO</t>
  </si>
  <si>
    <t>AQUA</t>
  </si>
  <si>
    <t>分</t>
    <rPh sb="0" eb="1">
      <t>ワ</t>
    </rPh>
    <phoneticPr fontId="1"/>
  </si>
  <si>
    <t>勝</t>
    <rPh sb="0" eb="1">
      <t>カチ</t>
    </rPh>
    <phoneticPr fontId="1"/>
  </si>
  <si>
    <t>負</t>
    <rPh sb="0" eb="1">
      <t>フ</t>
    </rPh>
    <phoneticPr fontId="1"/>
  </si>
  <si>
    <t>コパソル</t>
  </si>
  <si>
    <t>勝+得失</t>
    <rPh sb="0" eb="1">
      <t>カ</t>
    </rPh>
    <rPh sb="2" eb="4">
      <t>トクシツ</t>
    </rPh>
    <phoneticPr fontId="1"/>
  </si>
  <si>
    <t>残り</t>
    <rPh sb="0" eb="1">
      <t>ノコ</t>
    </rPh>
    <phoneticPr fontId="1"/>
  </si>
  <si>
    <t>勝</t>
    <rPh sb="0" eb="1">
      <t>カツ</t>
    </rPh>
    <phoneticPr fontId="1"/>
  </si>
  <si>
    <t>負</t>
    <rPh sb="0" eb="1">
      <t>マ</t>
    </rPh>
    <phoneticPr fontId="1"/>
  </si>
  <si>
    <t>●暫定順位</t>
    <rPh sb="1" eb="3">
      <t>ザンテイ</t>
    </rPh>
    <rPh sb="3" eb="5">
      <t>ジュンイ</t>
    </rPh>
    <phoneticPr fontId="1"/>
  </si>
  <si>
    <t>試合数</t>
    <rPh sb="0" eb="2">
      <t>シアイ</t>
    </rPh>
    <rPh sb="2" eb="3">
      <t>スウ</t>
    </rPh>
    <phoneticPr fontId="1"/>
  </si>
  <si>
    <t>大木戸</t>
    <rPh sb="0" eb="3">
      <t>オオキド</t>
    </rPh>
    <phoneticPr fontId="1"/>
  </si>
  <si>
    <t>蘇我SC</t>
    <rPh sb="0" eb="2">
      <t>ソガ</t>
    </rPh>
    <phoneticPr fontId="1"/>
  </si>
  <si>
    <t>FC幕西</t>
    <rPh sb="2" eb="3">
      <t>マク</t>
    </rPh>
    <rPh sb="3" eb="4">
      <t>ニシ</t>
    </rPh>
    <phoneticPr fontId="1"/>
  </si>
  <si>
    <t>エストューロ</t>
    <phoneticPr fontId="1"/>
  </si>
  <si>
    <t>2016 千葉Ｕ１２　育成リーグ　対戦結果表</t>
    <rPh sb="19" eb="21">
      <t>ケッカ</t>
    </rPh>
    <phoneticPr fontId="1"/>
  </si>
  <si>
    <t>○</t>
  </si>
  <si>
    <t>葛城</t>
  </si>
  <si>
    <t>おゆみ野</t>
  </si>
  <si>
    <t>稲毛</t>
  </si>
  <si>
    <t>千草台</t>
  </si>
  <si>
    <t>宮野木</t>
  </si>
  <si>
    <t>エストューロ</t>
  </si>
  <si>
    <t>PHFC</t>
  </si>
  <si>
    <t>×</t>
  </si>
  <si>
    <t>チーム名</t>
    <rPh sb="3" eb="4">
      <t>メイ</t>
    </rPh>
    <phoneticPr fontId="1"/>
  </si>
  <si>
    <t>△</t>
  </si>
  <si>
    <t>PHFC</t>
    <phoneticPr fontId="1"/>
  </si>
  <si>
    <t>ヴェール</t>
    <phoneticPr fontId="1"/>
  </si>
  <si>
    <t>PHFC</t>
    <phoneticPr fontId="1"/>
  </si>
  <si>
    <t>ヴェール</t>
    <phoneticPr fontId="1"/>
  </si>
  <si>
    <t>蘇我SC</t>
  </si>
  <si>
    <t>ヴェール</t>
  </si>
  <si>
    <t>大木戸</t>
  </si>
  <si>
    <t>FC幕西</t>
  </si>
  <si>
    <t>順位表</t>
    <rPh sb="0" eb="2">
      <t>ジュンイ</t>
    </rPh>
    <rPh sb="2" eb="3">
      <t>ヒョウ</t>
    </rPh>
    <phoneticPr fontId="1"/>
  </si>
  <si>
    <t>残り試合</t>
    <rPh sb="0" eb="1">
      <t>ノコ</t>
    </rPh>
    <rPh sb="2" eb="4">
      <t>シアイ</t>
    </rPh>
    <phoneticPr fontId="1"/>
  </si>
  <si>
    <t>更新日：2016/11/24</t>
    <rPh sb="0" eb="3">
      <t>コウシンビ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</si>
</sst>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8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38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3" fillId="4" borderId="6" xfId="0" applyFont="1" applyFill="1" applyBorder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7"/>
  <sheetViews>
    <sheetView tabSelected="1" zoomScale="50" zoomScaleNormal="50" workbookViewId="0">
      <selection activeCell="CP8" sqref="CP8"/>
    </sheetView>
  </sheetViews>
  <sheetFormatPr defaultColWidth="3.625" defaultRowHeight="23.1" customHeight="1" x14ac:dyDescent="0.15"/>
  <cols>
    <col min="1" max="1" width="3.5" style="1" customWidth="1"/>
    <col min="2" max="2" width="12.25" style="1" customWidth="1"/>
    <col min="3" max="64" width="3" style="1" customWidth="1"/>
    <col min="65" max="65" width="3" style="14" customWidth="1"/>
    <col min="66" max="72" width="6.125" style="1" customWidth="1"/>
    <col min="73" max="73" width="0.125" style="1" customWidth="1"/>
    <col min="74" max="74" width="6.125" style="1" customWidth="1"/>
    <col min="75" max="75" width="5.625" style="1" customWidth="1"/>
    <col min="76" max="76" width="3.125" style="1" customWidth="1"/>
    <col min="77" max="77" width="6.125" style="2" customWidth="1"/>
    <col min="78" max="78" width="12.375" style="1" customWidth="1"/>
    <col min="79" max="79" width="1.875" style="1" customWidth="1"/>
    <col min="80" max="83" width="9.625" style="1" customWidth="1"/>
    <col min="84" max="84" width="6.125" style="1" customWidth="1"/>
    <col min="85" max="16384" width="3.625" style="1"/>
  </cols>
  <sheetData>
    <row r="1" spans="1:84" ht="42" customHeight="1" thickBot="1" x14ac:dyDescent="0.2">
      <c r="A1" s="115"/>
      <c r="B1" s="116" t="s">
        <v>33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7"/>
      <c r="BN1" s="115"/>
      <c r="BO1" s="115"/>
      <c r="BP1" s="115"/>
      <c r="BQ1" s="115"/>
      <c r="BR1" s="155" t="s">
        <v>55</v>
      </c>
      <c r="BS1" s="115"/>
      <c r="BT1" s="115"/>
      <c r="BU1" s="115"/>
      <c r="BV1" s="115"/>
      <c r="BW1" s="115"/>
      <c r="BX1" s="115"/>
      <c r="BY1" s="118"/>
      <c r="BZ1" s="119" t="s">
        <v>53</v>
      </c>
      <c r="CA1" s="115"/>
      <c r="CB1" s="115"/>
      <c r="CC1" s="156"/>
      <c r="CD1" s="155"/>
      <c r="CE1" s="115"/>
      <c r="CF1" s="115"/>
    </row>
    <row r="2" spans="1:84" s="14" customFormat="1" ht="45" customHeight="1" x14ac:dyDescent="0.15">
      <c r="A2" s="117"/>
      <c r="B2" s="120"/>
      <c r="C2" s="121" t="str">
        <f>B3</f>
        <v>HAMANO</v>
      </c>
      <c r="D2" s="122"/>
      <c r="E2" s="123"/>
      <c r="F2" s="124" t="str">
        <f>B4</f>
        <v>葛城</v>
      </c>
      <c r="G2" s="125"/>
      <c r="H2" s="126"/>
      <c r="I2" s="127" t="str">
        <f>B5</f>
        <v>クレア</v>
      </c>
      <c r="J2" s="125"/>
      <c r="K2" s="128"/>
      <c r="L2" s="124" t="str">
        <f>B6</f>
        <v>アミカル</v>
      </c>
      <c r="M2" s="125"/>
      <c r="N2" s="126"/>
      <c r="O2" s="121" t="str">
        <f>B7</f>
        <v>アブレイズ</v>
      </c>
      <c r="P2" s="122"/>
      <c r="Q2" s="123"/>
      <c r="R2" s="124" t="str">
        <f>B8</f>
        <v>おゆみ野</v>
      </c>
      <c r="S2" s="125"/>
      <c r="T2" s="126"/>
      <c r="U2" s="127" t="str">
        <f>B9</f>
        <v>稲毛</v>
      </c>
      <c r="V2" s="125"/>
      <c r="W2" s="128"/>
      <c r="X2" s="124" t="str">
        <f>B10</f>
        <v>コパソル</v>
      </c>
      <c r="Y2" s="125"/>
      <c r="Z2" s="126"/>
      <c r="AA2" s="127" t="str">
        <f>B11</f>
        <v>Cuore</v>
      </c>
      <c r="AB2" s="125"/>
      <c r="AC2" s="128"/>
      <c r="AD2" s="124" t="str">
        <f>B12</f>
        <v>コラソン</v>
      </c>
      <c r="AE2" s="125"/>
      <c r="AF2" s="126"/>
      <c r="AG2" s="127" t="str">
        <f>B13</f>
        <v>AQUA</v>
      </c>
      <c r="AH2" s="125"/>
      <c r="AI2" s="128"/>
      <c r="AJ2" s="124" t="str">
        <f>B14</f>
        <v>千草台</v>
      </c>
      <c r="AK2" s="125"/>
      <c r="AL2" s="126"/>
      <c r="AM2" s="127" t="str">
        <f>B15</f>
        <v>フレンズ</v>
      </c>
      <c r="AN2" s="125"/>
      <c r="AO2" s="128"/>
      <c r="AP2" s="124" t="str">
        <f>B16</f>
        <v>宮野木</v>
      </c>
      <c r="AQ2" s="125"/>
      <c r="AR2" s="126"/>
      <c r="AS2" s="127" t="str">
        <f>B17</f>
        <v>バディ-</v>
      </c>
      <c r="AT2" s="125"/>
      <c r="AU2" s="128"/>
      <c r="AV2" s="129" t="s">
        <v>40</v>
      </c>
      <c r="AW2" s="130"/>
      <c r="AX2" s="131"/>
      <c r="AY2" s="127" t="s">
        <v>45</v>
      </c>
      <c r="AZ2" s="125"/>
      <c r="BA2" s="128"/>
      <c r="BB2" s="124" t="s">
        <v>29</v>
      </c>
      <c r="BC2" s="125"/>
      <c r="BD2" s="126"/>
      <c r="BE2" s="127" t="s">
        <v>30</v>
      </c>
      <c r="BF2" s="125"/>
      <c r="BG2" s="128"/>
      <c r="BH2" s="124" t="s">
        <v>31</v>
      </c>
      <c r="BI2" s="125"/>
      <c r="BJ2" s="126"/>
      <c r="BK2" s="132" t="s">
        <v>46</v>
      </c>
      <c r="BL2" s="133"/>
      <c r="BM2" s="134"/>
      <c r="BN2" s="80" t="s">
        <v>20</v>
      </c>
      <c r="BO2" s="81" t="s">
        <v>19</v>
      </c>
      <c r="BP2" s="82" t="s">
        <v>21</v>
      </c>
      <c r="BQ2" s="83" t="s">
        <v>4</v>
      </c>
      <c r="BR2" s="84" t="s">
        <v>5</v>
      </c>
      <c r="BS2" s="81" t="s">
        <v>6</v>
      </c>
      <c r="BT2" s="81" t="s">
        <v>8</v>
      </c>
      <c r="BU2" s="85" t="s">
        <v>23</v>
      </c>
      <c r="BV2" s="86" t="s">
        <v>7</v>
      </c>
      <c r="BW2" s="72" t="s">
        <v>24</v>
      </c>
      <c r="BX2" s="135"/>
      <c r="BY2" s="68"/>
      <c r="BZ2" s="89" t="s">
        <v>43</v>
      </c>
      <c r="CA2" s="90"/>
      <c r="CB2" s="69" t="s">
        <v>25</v>
      </c>
      <c r="CC2" s="69" t="s">
        <v>19</v>
      </c>
      <c r="CD2" s="69" t="s">
        <v>26</v>
      </c>
      <c r="CE2" s="70" t="s">
        <v>28</v>
      </c>
      <c r="CF2" s="71" t="s">
        <v>24</v>
      </c>
    </row>
    <row r="3" spans="1:84" ht="45" customHeight="1" x14ac:dyDescent="0.15">
      <c r="A3" s="115">
        <f>BV3</f>
        <v>12</v>
      </c>
      <c r="B3" s="136" t="s">
        <v>17</v>
      </c>
      <c r="C3" s="120"/>
      <c r="D3" s="137" t="str">
        <f t="shared" ref="D3:D23" si="0">IF(C3="","",IF(C3=E3,"△",IF(C3&gt;E3,"○","×")))</f>
        <v/>
      </c>
      <c r="E3" s="138"/>
      <c r="F3" s="137">
        <v>3</v>
      </c>
      <c r="G3" s="137" t="str">
        <f t="shared" ref="G3:G23" si="1">IF(F3="","",IF(F3=H3,"△",IF(F3&gt;H3,"○","×")))</f>
        <v>○</v>
      </c>
      <c r="H3" s="137">
        <v>1</v>
      </c>
      <c r="I3" s="120">
        <v>0</v>
      </c>
      <c r="J3" s="137" t="str">
        <f t="shared" ref="J3:J23" si="2">IF(I3="","",IF(I3=K3,"△",IF(I3&gt;K3,"○","×")))</f>
        <v>×</v>
      </c>
      <c r="K3" s="138">
        <v>4</v>
      </c>
      <c r="L3" s="137">
        <v>6</v>
      </c>
      <c r="M3" s="137" t="str">
        <f t="shared" ref="M3" si="3">IF(L3="","",IF(L3=N3,"△",IF(L3&gt;N3,"○","×")))</f>
        <v>○</v>
      </c>
      <c r="N3" s="137">
        <v>0</v>
      </c>
      <c r="O3" s="120">
        <v>0</v>
      </c>
      <c r="P3" s="137" t="str">
        <f t="shared" ref="P3:P23" si="4">IF(O3="","",IF(O3=Q3,"△",IF(O3&gt;Q3,"○","×")))</f>
        <v>△</v>
      </c>
      <c r="Q3" s="138">
        <v>0</v>
      </c>
      <c r="R3" s="137">
        <v>1</v>
      </c>
      <c r="S3" s="137" t="str">
        <f t="shared" ref="S3" si="5">IF(R3="","",IF(R3=T3,"△",IF(R3&gt;T3,"○","×")))</f>
        <v>△</v>
      </c>
      <c r="T3" s="137">
        <v>1</v>
      </c>
      <c r="U3" s="120">
        <v>1</v>
      </c>
      <c r="V3" s="137" t="str">
        <f t="shared" ref="V3:V23" si="6">IF(U3="","",IF(U3=W3,"△",IF(U3&gt;W3,"○","×")))</f>
        <v>△</v>
      </c>
      <c r="W3" s="138">
        <v>1</v>
      </c>
      <c r="X3" s="137">
        <v>0</v>
      </c>
      <c r="Y3" s="137" t="str">
        <f t="shared" ref="Y3:Y4" si="7">IF(X3="","",IF(X3=Z3,"△",IF(X3&gt;Z3,"○","×")))</f>
        <v>△</v>
      </c>
      <c r="Z3" s="137">
        <v>0</v>
      </c>
      <c r="AA3" s="120">
        <v>9</v>
      </c>
      <c r="AB3" s="137" t="str">
        <f t="shared" ref="AB3:AB23" si="8">IF(AA3="","",IF(AA3=AC3,"△",IF(AA3&gt;AC3,"○","×")))</f>
        <v>○</v>
      </c>
      <c r="AC3" s="138">
        <v>1</v>
      </c>
      <c r="AD3" s="137">
        <v>1</v>
      </c>
      <c r="AE3" s="137" t="str">
        <f t="shared" ref="AE3:AE23" si="9">IF(AD3="","",IF(AD3=AF3,"△",IF(AD3&gt;AF3,"○","×")))</f>
        <v>×</v>
      </c>
      <c r="AF3" s="137">
        <v>4</v>
      </c>
      <c r="AG3" s="120">
        <v>1</v>
      </c>
      <c r="AH3" s="137" t="str">
        <f t="shared" ref="AH3:AH23" si="10">IF(AG3="","",IF(AG3=AI3,"△",IF(AG3&gt;AI3,"○","×")))</f>
        <v>×</v>
      </c>
      <c r="AI3" s="138">
        <v>2</v>
      </c>
      <c r="AJ3" s="137">
        <v>1</v>
      </c>
      <c r="AK3" s="137" t="str">
        <f t="shared" ref="AK3:AK23" si="11">IF(AJ3="","",IF(AJ3=AL3,"△",IF(AJ3&gt;AL3,"○","×")))</f>
        <v>△</v>
      </c>
      <c r="AL3" s="137">
        <v>1</v>
      </c>
      <c r="AM3" s="120">
        <v>1</v>
      </c>
      <c r="AN3" s="137" t="str">
        <f t="shared" ref="AN3:AN23" si="12">IF(AM3="","",IF(AM3=AO3,"△",IF(AM3&gt;AO3,"○","×")))</f>
        <v>○</v>
      </c>
      <c r="AO3" s="138">
        <v>0</v>
      </c>
      <c r="AP3" s="137">
        <v>4</v>
      </c>
      <c r="AQ3" s="137" t="str">
        <f t="shared" ref="AQ3:AQ23" si="13">IF(AP3="","",IF(AP3=AR3,"△",IF(AP3&gt;AR3,"○","×")))</f>
        <v>○</v>
      </c>
      <c r="AR3" s="137">
        <v>0</v>
      </c>
      <c r="AS3" s="120">
        <v>0</v>
      </c>
      <c r="AT3" s="137" t="s">
        <v>42</v>
      </c>
      <c r="AU3" s="138">
        <v>3</v>
      </c>
      <c r="AV3" s="137">
        <v>0</v>
      </c>
      <c r="AW3" s="137" t="str">
        <f t="shared" ref="AW3:AW23" si="14">IF(AV3="","",IF(AV3=AX3,"△",IF(AV3&gt;AX3,"○","×")))</f>
        <v>×</v>
      </c>
      <c r="AX3" s="137">
        <v>5</v>
      </c>
      <c r="AY3" s="120">
        <v>0</v>
      </c>
      <c r="AZ3" s="137" t="str">
        <f t="shared" ref="AZ3:AZ23" si="15">IF(AY3="","",IF(AY3=BA3,"△",IF(AY3&gt;BA3,"○","×")))</f>
        <v>×</v>
      </c>
      <c r="BA3" s="138">
        <v>2</v>
      </c>
      <c r="BB3" s="137">
        <v>0</v>
      </c>
      <c r="BC3" s="137" t="str">
        <f t="shared" ref="BC3:BC23" si="16">IF(BB3="","",IF(BB3=BD3,"△",IF(BB3&gt;BD3,"○","×")))</f>
        <v>×</v>
      </c>
      <c r="BD3" s="137">
        <v>2</v>
      </c>
      <c r="BE3" s="120">
        <v>1</v>
      </c>
      <c r="BF3" s="137" t="str">
        <f t="shared" ref="BF3:BF23" si="17">IF(BE3="","",IF(BE3=BG3,"△",IF(BE3&gt;BG3,"○","×")))</f>
        <v>○</v>
      </c>
      <c r="BG3" s="138">
        <v>0</v>
      </c>
      <c r="BH3" s="137">
        <v>0</v>
      </c>
      <c r="BI3" s="137" t="s">
        <v>42</v>
      </c>
      <c r="BJ3" s="137">
        <v>1</v>
      </c>
      <c r="BK3" s="120">
        <v>2</v>
      </c>
      <c r="BL3" s="137" t="str">
        <f t="shared" ref="BL3:BL23" si="18">IF(BK3="","",IF(BK3=BM3,"△",IF(BK3&gt;BM3,"○","×")))</f>
        <v>○</v>
      </c>
      <c r="BM3" s="137">
        <v>0</v>
      </c>
      <c r="BN3" s="17">
        <f t="shared" ref="BN3:BN23" si="19">COUNTIF(C3:BM3,"○")</f>
        <v>7</v>
      </c>
      <c r="BO3" s="18">
        <f t="shared" ref="BO3:BO23" si="20">COUNTIF(C3:BM3,"△")</f>
        <v>5</v>
      </c>
      <c r="BP3" s="47">
        <f t="shared" ref="BP3:BP23" si="21">COUNTIF(C3:BM3,"×")</f>
        <v>8</v>
      </c>
      <c r="BQ3" s="51">
        <f>BN3*3+BO3</f>
        <v>26</v>
      </c>
      <c r="BR3" s="49">
        <f t="shared" ref="BR3:BR23" si="22">C3+F3+I3+L3+O3+R3+U3+X3+AA3+AD3+AG3+AJ3+AM3+AP3+AS3+BK3</f>
        <v>30</v>
      </c>
      <c r="BS3" s="18">
        <f t="shared" ref="BS3:BS23" si="23">E3+H3+K3+N3+Q3+T3+W3+Z3+AC3+AF3+AI3+AL3+AO3+AR3+AU3+BM3</f>
        <v>18</v>
      </c>
      <c r="BT3" s="18">
        <f>BR3-BS3</f>
        <v>12</v>
      </c>
      <c r="BU3" s="19">
        <f>BQ3*1000000+BT3*1000+BR3</f>
        <v>26012030</v>
      </c>
      <c r="BV3" s="20">
        <f>_xlfn.RANK.EQ(BU3,$BU$3:$BU$23)</f>
        <v>12</v>
      </c>
      <c r="BW3" s="15">
        <f>20-BN3-BO3-BP3</f>
        <v>0</v>
      </c>
      <c r="BX3" s="115"/>
      <c r="BY3" s="33">
        <v>1</v>
      </c>
      <c r="BZ3" s="97" t="s">
        <v>18</v>
      </c>
      <c r="CA3" s="98"/>
      <c r="CB3" s="36">
        <v>18</v>
      </c>
      <c r="CC3" s="36">
        <v>1</v>
      </c>
      <c r="CD3" s="36">
        <v>1</v>
      </c>
      <c r="CE3" s="37">
        <v>20</v>
      </c>
      <c r="CF3" s="44">
        <v>0</v>
      </c>
    </row>
    <row r="4" spans="1:84" ht="45" customHeight="1" x14ac:dyDescent="0.15">
      <c r="A4" s="115">
        <f t="shared" ref="A4:A23" si="24">BV4</f>
        <v>18</v>
      </c>
      <c r="B4" s="139" t="s">
        <v>0</v>
      </c>
      <c r="C4" s="55">
        <v>1</v>
      </c>
      <c r="D4" s="56" t="str">
        <f t="shared" si="0"/>
        <v>×</v>
      </c>
      <c r="E4" s="57">
        <v>3</v>
      </c>
      <c r="F4" s="53"/>
      <c r="G4" s="53" t="str">
        <f t="shared" si="1"/>
        <v/>
      </c>
      <c r="H4" s="53"/>
      <c r="I4" s="55">
        <v>1</v>
      </c>
      <c r="J4" s="56" t="str">
        <f t="shared" si="2"/>
        <v>△</v>
      </c>
      <c r="K4" s="57">
        <v>1</v>
      </c>
      <c r="L4" s="56">
        <v>5</v>
      </c>
      <c r="M4" s="56" t="str">
        <f t="shared" ref="M4:M23" si="25">IF(L4="","",IF(L4=N4,"△",IF(L4&gt;N4,"○","×")))</f>
        <v>○</v>
      </c>
      <c r="N4" s="56">
        <v>0</v>
      </c>
      <c r="O4" s="55">
        <v>2</v>
      </c>
      <c r="P4" s="56" t="str">
        <f t="shared" si="4"/>
        <v>△</v>
      </c>
      <c r="Q4" s="57">
        <v>2</v>
      </c>
      <c r="R4" s="56">
        <v>0</v>
      </c>
      <c r="S4" s="56" t="str">
        <f t="shared" ref="S4:S23" si="26">IF(R4="","",IF(R4=T4,"△",IF(R4&gt;T4,"○","×")))</f>
        <v>×</v>
      </c>
      <c r="T4" s="56">
        <v>5</v>
      </c>
      <c r="U4" s="55">
        <v>2</v>
      </c>
      <c r="V4" s="56" t="str">
        <f t="shared" si="6"/>
        <v>○</v>
      </c>
      <c r="W4" s="57">
        <v>0</v>
      </c>
      <c r="X4" s="56">
        <v>0</v>
      </c>
      <c r="Y4" s="56" t="str">
        <f t="shared" si="7"/>
        <v>×</v>
      </c>
      <c r="Z4" s="56">
        <v>4</v>
      </c>
      <c r="AA4" s="55">
        <v>0</v>
      </c>
      <c r="AB4" s="56" t="str">
        <f t="shared" si="8"/>
        <v>×</v>
      </c>
      <c r="AC4" s="57">
        <v>3</v>
      </c>
      <c r="AD4" s="56">
        <v>0</v>
      </c>
      <c r="AE4" s="56" t="str">
        <f t="shared" si="9"/>
        <v>×</v>
      </c>
      <c r="AF4" s="56">
        <v>2</v>
      </c>
      <c r="AG4" s="55">
        <v>0</v>
      </c>
      <c r="AH4" s="56" t="str">
        <f t="shared" si="10"/>
        <v>×</v>
      </c>
      <c r="AI4" s="57">
        <v>4</v>
      </c>
      <c r="AJ4" s="56">
        <v>0</v>
      </c>
      <c r="AK4" s="56" t="str">
        <f t="shared" si="11"/>
        <v>×</v>
      </c>
      <c r="AL4" s="56">
        <v>2</v>
      </c>
      <c r="AM4" s="55">
        <v>1</v>
      </c>
      <c r="AN4" s="56" t="str">
        <f t="shared" si="12"/>
        <v>△</v>
      </c>
      <c r="AO4" s="57">
        <v>1</v>
      </c>
      <c r="AP4" s="56">
        <v>6</v>
      </c>
      <c r="AQ4" s="56" t="str">
        <f t="shared" si="13"/>
        <v>○</v>
      </c>
      <c r="AR4" s="56">
        <v>0</v>
      </c>
      <c r="AS4" s="55">
        <v>2</v>
      </c>
      <c r="AT4" s="56" t="str">
        <f t="shared" ref="AT4:AT23" si="27">IF(AS4="","",IF(AS4=AU4,"△",IF(AS4&gt;AU4,"○","×")))</f>
        <v>×</v>
      </c>
      <c r="AU4" s="57">
        <v>5</v>
      </c>
      <c r="AV4" s="54"/>
      <c r="AW4" s="54" t="str">
        <f t="shared" si="14"/>
        <v/>
      </c>
      <c r="AX4" s="54"/>
      <c r="AY4" s="55">
        <v>0</v>
      </c>
      <c r="AZ4" s="56" t="str">
        <f t="shared" si="15"/>
        <v>×</v>
      </c>
      <c r="BA4" s="57">
        <v>4</v>
      </c>
      <c r="BB4" s="56">
        <v>0</v>
      </c>
      <c r="BC4" s="56" t="str">
        <f t="shared" ref="BC4" si="28">IF(BB4="","",IF(BB4=BD4,"△",IF(BB4&gt;BD4,"○","×")))</f>
        <v>×</v>
      </c>
      <c r="BD4" s="56">
        <v>2</v>
      </c>
      <c r="BE4" s="55">
        <v>4</v>
      </c>
      <c r="BF4" s="56" t="str">
        <f t="shared" si="17"/>
        <v>×</v>
      </c>
      <c r="BG4" s="57">
        <v>5</v>
      </c>
      <c r="BH4" s="56">
        <v>3</v>
      </c>
      <c r="BI4" s="56" t="str">
        <f t="shared" ref="BI4" si="29">IF(BH4="","",IF(BH4=BJ4,"△",IF(BH4&gt;BJ4,"○","×")))</f>
        <v>○</v>
      </c>
      <c r="BJ4" s="56">
        <v>1</v>
      </c>
      <c r="BK4" s="55">
        <v>1</v>
      </c>
      <c r="BL4" s="56" t="str">
        <f t="shared" si="18"/>
        <v>×</v>
      </c>
      <c r="BM4" s="56">
        <v>4</v>
      </c>
      <c r="BN4" s="58">
        <f t="shared" si="19"/>
        <v>4</v>
      </c>
      <c r="BO4" s="16">
        <f t="shared" si="20"/>
        <v>3</v>
      </c>
      <c r="BP4" s="59">
        <f t="shared" si="21"/>
        <v>12</v>
      </c>
      <c r="BQ4" s="60">
        <f t="shared" ref="BQ4:BQ23" si="30">BN4*3+BO4</f>
        <v>15</v>
      </c>
      <c r="BR4" s="61">
        <f t="shared" si="22"/>
        <v>21</v>
      </c>
      <c r="BS4" s="16">
        <f t="shared" si="23"/>
        <v>36</v>
      </c>
      <c r="BT4" s="16">
        <f t="shared" ref="BT4:BT23" si="31">BR4-BS4</f>
        <v>-15</v>
      </c>
      <c r="BU4" s="62">
        <f t="shared" ref="BU4:BU23" si="32">BQ4*1000000+BT4*1000+BR4</f>
        <v>14985021</v>
      </c>
      <c r="BV4" s="63">
        <f t="shared" ref="BV4:BV23" si="33">_xlfn.RANK.EQ(BU4,$BU$3:$BU$23)</f>
        <v>18</v>
      </c>
      <c r="BW4" s="45">
        <f t="shared" ref="BW4:BW23" si="34">20-BN4-BO4-BP4</f>
        <v>1</v>
      </c>
      <c r="BX4" s="115"/>
      <c r="BY4" s="33">
        <v>2</v>
      </c>
      <c r="BZ4" s="97" t="s">
        <v>22</v>
      </c>
      <c r="CA4" s="98"/>
      <c r="CB4" s="36">
        <v>13</v>
      </c>
      <c r="CC4" s="36">
        <v>4</v>
      </c>
      <c r="CD4" s="36">
        <v>4</v>
      </c>
      <c r="CE4" s="37">
        <v>20</v>
      </c>
      <c r="CF4" s="44">
        <v>0</v>
      </c>
    </row>
    <row r="5" spans="1:84" ht="45" customHeight="1" x14ac:dyDescent="0.15">
      <c r="A5" s="115">
        <f t="shared" si="24"/>
        <v>4</v>
      </c>
      <c r="B5" s="139" t="s">
        <v>11</v>
      </c>
      <c r="C5" s="55">
        <v>4</v>
      </c>
      <c r="D5" s="56" t="str">
        <f t="shared" si="0"/>
        <v>○</v>
      </c>
      <c r="E5" s="57">
        <v>0</v>
      </c>
      <c r="F5" s="56">
        <v>1</v>
      </c>
      <c r="G5" s="56" t="str">
        <f t="shared" si="1"/>
        <v>△</v>
      </c>
      <c r="H5" s="56">
        <v>1</v>
      </c>
      <c r="I5" s="64"/>
      <c r="J5" s="53" t="str">
        <f t="shared" si="2"/>
        <v/>
      </c>
      <c r="K5" s="65"/>
      <c r="L5" s="56">
        <v>4</v>
      </c>
      <c r="M5" s="56" t="str">
        <f t="shared" si="25"/>
        <v>○</v>
      </c>
      <c r="N5" s="56">
        <v>1</v>
      </c>
      <c r="O5" s="55">
        <v>4</v>
      </c>
      <c r="P5" s="56" t="str">
        <f t="shared" si="4"/>
        <v>○</v>
      </c>
      <c r="Q5" s="57">
        <v>0</v>
      </c>
      <c r="R5" s="56">
        <v>1</v>
      </c>
      <c r="S5" s="56" t="str">
        <f t="shared" si="26"/>
        <v>△</v>
      </c>
      <c r="T5" s="56">
        <v>1</v>
      </c>
      <c r="U5" s="55">
        <v>4</v>
      </c>
      <c r="V5" s="56" t="str">
        <f t="shared" si="6"/>
        <v>○</v>
      </c>
      <c r="W5" s="57">
        <v>2</v>
      </c>
      <c r="X5" s="56">
        <v>0</v>
      </c>
      <c r="Y5" s="56" t="str">
        <f t="shared" ref="Y5:Y23" si="35">IF(X5="","",IF(X5=Z5,"△",IF(X5&gt;Z5,"○","×")))</f>
        <v>×</v>
      </c>
      <c r="Z5" s="56">
        <v>6</v>
      </c>
      <c r="AA5" s="55">
        <v>6</v>
      </c>
      <c r="AB5" s="56" t="str">
        <f t="shared" si="8"/>
        <v>○</v>
      </c>
      <c r="AC5" s="57">
        <v>0</v>
      </c>
      <c r="AD5" s="56">
        <v>1</v>
      </c>
      <c r="AE5" s="56" t="str">
        <f t="shared" si="9"/>
        <v>×</v>
      </c>
      <c r="AF5" s="56">
        <v>4</v>
      </c>
      <c r="AG5" s="55">
        <v>0</v>
      </c>
      <c r="AH5" s="56" t="str">
        <f t="shared" si="10"/>
        <v>×</v>
      </c>
      <c r="AI5" s="57">
        <v>6</v>
      </c>
      <c r="AJ5" s="56">
        <v>2</v>
      </c>
      <c r="AK5" s="56" t="str">
        <f t="shared" si="11"/>
        <v>×</v>
      </c>
      <c r="AL5" s="56">
        <v>3</v>
      </c>
      <c r="AM5" s="55">
        <v>1</v>
      </c>
      <c r="AN5" s="56" t="str">
        <f t="shared" ref="AN5:AN6" si="36">IF(AM5="","",IF(AM5=AO5,"△",IF(AM5&gt;AO5,"○","×")))</f>
        <v>△</v>
      </c>
      <c r="AO5" s="57">
        <v>1</v>
      </c>
      <c r="AP5" s="140">
        <v>11</v>
      </c>
      <c r="AQ5" s="56" t="str">
        <f t="shared" si="13"/>
        <v>○</v>
      </c>
      <c r="AR5" s="56">
        <v>0</v>
      </c>
      <c r="AS5" s="55">
        <v>1</v>
      </c>
      <c r="AT5" s="56" t="str">
        <f t="shared" si="27"/>
        <v>○</v>
      </c>
      <c r="AU5" s="57">
        <v>0</v>
      </c>
      <c r="AV5" s="56">
        <v>2</v>
      </c>
      <c r="AW5" s="56" t="str">
        <f t="shared" si="14"/>
        <v>○</v>
      </c>
      <c r="AX5" s="56">
        <v>0</v>
      </c>
      <c r="AY5" s="55">
        <v>3</v>
      </c>
      <c r="AZ5" s="56" t="str">
        <f t="shared" si="15"/>
        <v>○</v>
      </c>
      <c r="BA5" s="57">
        <v>1</v>
      </c>
      <c r="BB5" s="56">
        <v>3</v>
      </c>
      <c r="BC5" s="56" t="str">
        <f t="shared" si="16"/>
        <v>○</v>
      </c>
      <c r="BD5" s="56">
        <v>0</v>
      </c>
      <c r="BE5" s="55">
        <v>4</v>
      </c>
      <c r="BF5" s="56" t="str">
        <f t="shared" si="17"/>
        <v>○</v>
      </c>
      <c r="BG5" s="57">
        <v>1</v>
      </c>
      <c r="BH5" s="56">
        <v>3</v>
      </c>
      <c r="BI5" s="56" t="str">
        <f t="shared" ref="BI5:BI23" si="37">IF(BH5="","",IF(BH5=BJ5,"△",IF(BH5&gt;BJ5,"○","×")))</f>
        <v>○</v>
      </c>
      <c r="BJ5" s="56">
        <v>0</v>
      </c>
      <c r="BK5" s="55">
        <v>9</v>
      </c>
      <c r="BL5" s="56" t="str">
        <f t="shared" si="18"/>
        <v>○</v>
      </c>
      <c r="BM5" s="56">
        <v>0</v>
      </c>
      <c r="BN5" s="58">
        <f t="shared" si="19"/>
        <v>13</v>
      </c>
      <c r="BO5" s="16">
        <f t="shared" si="20"/>
        <v>3</v>
      </c>
      <c r="BP5" s="59">
        <f t="shared" si="21"/>
        <v>4</v>
      </c>
      <c r="BQ5" s="60">
        <f t="shared" si="30"/>
        <v>42</v>
      </c>
      <c r="BR5" s="61">
        <f t="shared" si="22"/>
        <v>49</v>
      </c>
      <c r="BS5" s="16">
        <f t="shared" si="23"/>
        <v>25</v>
      </c>
      <c r="BT5" s="16">
        <f t="shared" si="31"/>
        <v>24</v>
      </c>
      <c r="BU5" s="62">
        <f t="shared" si="32"/>
        <v>42024049</v>
      </c>
      <c r="BV5" s="63">
        <f t="shared" si="33"/>
        <v>4</v>
      </c>
      <c r="BW5" s="15">
        <f t="shared" si="34"/>
        <v>0</v>
      </c>
      <c r="BX5" s="115"/>
      <c r="BY5" s="33">
        <v>3</v>
      </c>
      <c r="BZ5" s="97" t="s">
        <v>12</v>
      </c>
      <c r="CA5" s="98"/>
      <c r="CB5" s="36">
        <v>14</v>
      </c>
      <c r="CC5" s="36">
        <v>0</v>
      </c>
      <c r="CD5" s="36">
        <v>3</v>
      </c>
      <c r="CE5" s="37">
        <v>18</v>
      </c>
      <c r="CF5" s="46">
        <v>1</v>
      </c>
    </row>
    <row r="6" spans="1:84" ht="45" customHeight="1" x14ac:dyDescent="0.15">
      <c r="A6" s="115">
        <f t="shared" si="24"/>
        <v>20</v>
      </c>
      <c r="B6" s="139" t="s">
        <v>16</v>
      </c>
      <c r="C6" s="55">
        <v>0</v>
      </c>
      <c r="D6" s="56" t="str">
        <f t="shared" si="0"/>
        <v>×</v>
      </c>
      <c r="E6" s="57">
        <v>5</v>
      </c>
      <c r="F6" s="56">
        <v>0</v>
      </c>
      <c r="G6" s="56" t="str">
        <f t="shared" si="1"/>
        <v>×</v>
      </c>
      <c r="H6" s="56">
        <v>5</v>
      </c>
      <c r="I6" s="55">
        <v>1</v>
      </c>
      <c r="J6" s="56" t="s">
        <v>42</v>
      </c>
      <c r="K6" s="57">
        <v>4</v>
      </c>
      <c r="L6" s="53"/>
      <c r="M6" s="53" t="str">
        <f t="shared" si="25"/>
        <v/>
      </c>
      <c r="N6" s="53"/>
      <c r="O6" s="55">
        <v>1</v>
      </c>
      <c r="P6" s="56" t="str">
        <f t="shared" si="4"/>
        <v>×</v>
      </c>
      <c r="Q6" s="57">
        <v>3</v>
      </c>
      <c r="R6" s="56">
        <v>0</v>
      </c>
      <c r="S6" s="56" t="str">
        <f t="shared" si="26"/>
        <v>×</v>
      </c>
      <c r="T6" s="56">
        <v>2</v>
      </c>
      <c r="U6" s="55">
        <v>0</v>
      </c>
      <c r="V6" s="56" t="str">
        <f t="shared" si="6"/>
        <v>×</v>
      </c>
      <c r="W6" s="57">
        <v>6</v>
      </c>
      <c r="X6" s="56">
        <v>1</v>
      </c>
      <c r="Y6" s="56" t="str">
        <f t="shared" si="35"/>
        <v>×</v>
      </c>
      <c r="Z6" s="56">
        <v>5</v>
      </c>
      <c r="AA6" s="55">
        <v>1</v>
      </c>
      <c r="AB6" s="56" t="str">
        <f t="shared" si="8"/>
        <v>×</v>
      </c>
      <c r="AC6" s="57">
        <v>4</v>
      </c>
      <c r="AD6" s="54"/>
      <c r="AE6" s="54" t="str">
        <f t="shared" si="9"/>
        <v/>
      </c>
      <c r="AF6" s="54"/>
      <c r="AG6" s="55">
        <v>1</v>
      </c>
      <c r="AH6" s="56" t="str">
        <f t="shared" si="10"/>
        <v>×</v>
      </c>
      <c r="AI6" s="141">
        <v>11</v>
      </c>
      <c r="AJ6" s="56">
        <v>2</v>
      </c>
      <c r="AK6" s="56" t="str">
        <f t="shared" si="11"/>
        <v>×</v>
      </c>
      <c r="AL6" s="56">
        <v>3</v>
      </c>
      <c r="AM6" s="55">
        <v>1</v>
      </c>
      <c r="AN6" s="56" t="str">
        <f t="shared" si="36"/>
        <v>×</v>
      </c>
      <c r="AO6" s="57">
        <v>9</v>
      </c>
      <c r="AP6" s="56">
        <v>3</v>
      </c>
      <c r="AQ6" s="56" t="str">
        <f t="shared" si="13"/>
        <v>○</v>
      </c>
      <c r="AR6" s="56">
        <v>1</v>
      </c>
      <c r="AS6" s="55">
        <v>0</v>
      </c>
      <c r="AT6" s="56" t="str">
        <f t="shared" si="27"/>
        <v>×</v>
      </c>
      <c r="AU6" s="57">
        <v>5</v>
      </c>
      <c r="AV6" s="56">
        <v>0</v>
      </c>
      <c r="AW6" s="56" t="str">
        <f t="shared" si="14"/>
        <v>×</v>
      </c>
      <c r="AX6" s="56">
        <v>6</v>
      </c>
      <c r="AY6" s="55">
        <v>0</v>
      </c>
      <c r="AZ6" s="56" t="str">
        <f t="shared" si="15"/>
        <v>×</v>
      </c>
      <c r="BA6" s="57">
        <v>4</v>
      </c>
      <c r="BB6" s="56">
        <v>0</v>
      </c>
      <c r="BC6" s="56" t="str">
        <f t="shared" si="16"/>
        <v>×</v>
      </c>
      <c r="BD6" s="56">
        <v>1</v>
      </c>
      <c r="BE6" s="55">
        <v>1</v>
      </c>
      <c r="BF6" s="56" t="str">
        <f t="shared" si="17"/>
        <v>×</v>
      </c>
      <c r="BG6" s="57">
        <v>7</v>
      </c>
      <c r="BH6" s="56">
        <v>0</v>
      </c>
      <c r="BI6" s="56" t="str">
        <f t="shared" si="37"/>
        <v>×</v>
      </c>
      <c r="BJ6" s="56">
        <v>6</v>
      </c>
      <c r="BK6" s="55">
        <v>4</v>
      </c>
      <c r="BL6" s="56" t="str">
        <f t="shared" si="18"/>
        <v>×</v>
      </c>
      <c r="BM6" s="56">
        <v>6</v>
      </c>
      <c r="BN6" s="58">
        <f t="shared" si="19"/>
        <v>1</v>
      </c>
      <c r="BO6" s="16">
        <f t="shared" si="20"/>
        <v>0</v>
      </c>
      <c r="BP6" s="59">
        <f t="shared" si="21"/>
        <v>18</v>
      </c>
      <c r="BQ6" s="60">
        <f t="shared" si="30"/>
        <v>3</v>
      </c>
      <c r="BR6" s="61">
        <f t="shared" si="22"/>
        <v>15</v>
      </c>
      <c r="BS6" s="16">
        <f t="shared" si="23"/>
        <v>69</v>
      </c>
      <c r="BT6" s="16">
        <f t="shared" si="31"/>
        <v>-54</v>
      </c>
      <c r="BU6" s="62">
        <f t="shared" si="32"/>
        <v>2946015</v>
      </c>
      <c r="BV6" s="63">
        <f t="shared" si="33"/>
        <v>20</v>
      </c>
      <c r="BW6" s="45">
        <f t="shared" si="34"/>
        <v>1</v>
      </c>
      <c r="BX6" s="115"/>
      <c r="BY6" s="33">
        <v>4</v>
      </c>
      <c r="BZ6" s="97" t="s">
        <v>11</v>
      </c>
      <c r="CA6" s="98"/>
      <c r="CB6" s="36">
        <v>13</v>
      </c>
      <c r="CC6" s="36">
        <v>3</v>
      </c>
      <c r="CD6" s="36">
        <v>4</v>
      </c>
      <c r="CE6" s="37">
        <v>20</v>
      </c>
      <c r="CF6" s="44">
        <v>0</v>
      </c>
    </row>
    <row r="7" spans="1:84" ht="45" customHeight="1" x14ac:dyDescent="0.15">
      <c r="A7" s="115">
        <f t="shared" si="24"/>
        <v>14</v>
      </c>
      <c r="B7" s="142" t="s">
        <v>15</v>
      </c>
      <c r="C7" s="55">
        <v>0</v>
      </c>
      <c r="D7" s="56" t="str">
        <f t="shared" si="0"/>
        <v>△</v>
      </c>
      <c r="E7" s="57">
        <v>0</v>
      </c>
      <c r="F7" s="56">
        <v>2</v>
      </c>
      <c r="G7" s="56" t="str">
        <f t="shared" si="1"/>
        <v>△</v>
      </c>
      <c r="H7" s="56">
        <v>2</v>
      </c>
      <c r="I7" s="55">
        <v>0</v>
      </c>
      <c r="J7" s="56" t="str">
        <f t="shared" si="2"/>
        <v>×</v>
      </c>
      <c r="K7" s="57">
        <v>4</v>
      </c>
      <c r="L7" s="56">
        <v>3</v>
      </c>
      <c r="M7" s="56" t="s">
        <v>34</v>
      </c>
      <c r="N7" s="56">
        <v>1</v>
      </c>
      <c r="O7" s="64"/>
      <c r="P7" s="53" t="str">
        <f t="shared" si="4"/>
        <v/>
      </c>
      <c r="Q7" s="65"/>
      <c r="R7" s="56">
        <v>2</v>
      </c>
      <c r="S7" s="56" t="str">
        <f t="shared" si="26"/>
        <v>○</v>
      </c>
      <c r="T7" s="56">
        <v>0</v>
      </c>
      <c r="U7" s="55">
        <v>1</v>
      </c>
      <c r="V7" s="56" t="str">
        <f t="shared" si="6"/>
        <v>×</v>
      </c>
      <c r="W7" s="57">
        <v>2</v>
      </c>
      <c r="X7" s="56">
        <v>1</v>
      </c>
      <c r="Y7" s="56" t="s">
        <v>44</v>
      </c>
      <c r="Z7" s="56">
        <v>1</v>
      </c>
      <c r="AA7" s="55">
        <v>0</v>
      </c>
      <c r="AB7" s="56" t="str">
        <f t="shared" si="8"/>
        <v>△</v>
      </c>
      <c r="AC7" s="57">
        <v>0</v>
      </c>
      <c r="AD7" s="56">
        <v>1</v>
      </c>
      <c r="AE7" s="56" t="str">
        <f t="shared" si="9"/>
        <v>×</v>
      </c>
      <c r="AF7" s="56">
        <v>3</v>
      </c>
      <c r="AG7" s="55">
        <v>0</v>
      </c>
      <c r="AH7" s="56" t="str">
        <f t="shared" si="10"/>
        <v>×</v>
      </c>
      <c r="AI7" s="57">
        <v>4</v>
      </c>
      <c r="AJ7" s="56">
        <v>1</v>
      </c>
      <c r="AK7" s="56" t="str">
        <f t="shared" si="11"/>
        <v>○</v>
      </c>
      <c r="AL7" s="56">
        <v>0</v>
      </c>
      <c r="AM7" s="55">
        <v>0</v>
      </c>
      <c r="AN7" s="56" t="str">
        <f t="shared" si="12"/>
        <v>×</v>
      </c>
      <c r="AO7" s="57">
        <v>4</v>
      </c>
      <c r="AP7" s="56">
        <v>6</v>
      </c>
      <c r="AQ7" s="56" t="str">
        <f t="shared" ref="AQ7" si="38">IF(AP7="","",IF(AP7=AR7,"△",IF(AP7&gt;AR7,"○","×")))</f>
        <v>○</v>
      </c>
      <c r="AR7" s="56">
        <v>0</v>
      </c>
      <c r="AS7" s="55">
        <v>1</v>
      </c>
      <c r="AT7" s="56" t="str">
        <f t="shared" si="27"/>
        <v>×</v>
      </c>
      <c r="AU7" s="57">
        <v>4</v>
      </c>
      <c r="AV7" s="56">
        <v>0</v>
      </c>
      <c r="AW7" s="56" t="str">
        <f t="shared" ref="AW7" si="39">IF(AV7="","",IF(AV7=AX7,"△",IF(AV7&gt;AX7,"○","×")))</f>
        <v>△</v>
      </c>
      <c r="AX7" s="56">
        <v>0</v>
      </c>
      <c r="AY7" s="55">
        <v>1</v>
      </c>
      <c r="AZ7" s="56" t="str">
        <f t="shared" si="15"/>
        <v>×</v>
      </c>
      <c r="BA7" s="57">
        <v>6</v>
      </c>
      <c r="BB7" s="55">
        <v>3</v>
      </c>
      <c r="BC7" s="56" t="str">
        <f t="shared" si="16"/>
        <v>○</v>
      </c>
      <c r="BD7" s="57">
        <v>2</v>
      </c>
      <c r="BE7" s="55">
        <v>2</v>
      </c>
      <c r="BF7" s="56" t="str">
        <f t="shared" si="17"/>
        <v>○</v>
      </c>
      <c r="BG7" s="57">
        <v>1</v>
      </c>
      <c r="BH7" s="56">
        <v>0</v>
      </c>
      <c r="BI7" s="56" t="str">
        <f t="shared" si="37"/>
        <v>×</v>
      </c>
      <c r="BJ7" s="56">
        <v>1</v>
      </c>
      <c r="BK7" s="55">
        <v>0</v>
      </c>
      <c r="BL7" s="56" t="str">
        <f t="shared" si="18"/>
        <v>×</v>
      </c>
      <c r="BM7" s="56">
        <v>6</v>
      </c>
      <c r="BN7" s="58">
        <f t="shared" si="19"/>
        <v>6</v>
      </c>
      <c r="BO7" s="16">
        <f t="shared" si="20"/>
        <v>5</v>
      </c>
      <c r="BP7" s="59">
        <f t="shared" si="21"/>
        <v>9</v>
      </c>
      <c r="BQ7" s="60">
        <f t="shared" si="30"/>
        <v>23</v>
      </c>
      <c r="BR7" s="61">
        <f t="shared" si="22"/>
        <v>18</v>
      </c>
      <c r="BS7" s="16">
        <f t="shared" si="23"/>
        <v>31</v>
      </c>
      <c r="BT7" s="16">
        <f t="shared" si="31"/>
        <v>-13</v>
      </c>
      <c r="BU7" s="62">
        <f t="shared" si="32"/>
        <v>22987018</v>
      </c>
      <c r="BV7" s="63">
        <f t="shared" si="33"/>
        <v>14</v>
      </c>
      <c r="BW7" s="15">
        <f t="shared" si="34"/>
        <v>0</v>
      </c>
      <c r="BX7" s="115"/>
      <c r="BY7" s="33">
        <v>5</v>
      </c>
      <c r="BZ7" s="97" t="s">
        <v>10</v>
      </c>
      <c r="CA7" s="98"/>
      <c r="CB7" s="36">
        <v>12</v>
      </c>
      <c r="CC7" s="36">
        <v>1</v>
      </c>
      <c r="CD7" s="36">
        <v>4</v>
      </c>
      <c r="CE7" s="37">
        <v>17</v>
      </c>
      <c r="CF7" s="46">
        <v>2</v>
      </c>
    </row>
    <row r="8" spans="1:84" ht="45" customHeight="1" x14ac:dyDescent="0.15">
      <c r="A8" s="115">
        <f t="shared" si="24"/>
        <v>10</v>
      </c>
      <c r="B8" s="139" t="s">
        <v>1</v>
      </c>
      <c r="C8" s="55">
        <v>1</v>
      </c>
      <c r="D8" s="56" t="s">
        <v>44</v>
      </c>
      <c r="E8" s="57">
        <v>1</v>
      </c>
      <c r="F8" s="56">
        <v>5</v>
      </c>
      <c r="G8" s="56" t="str">
        <f t="shared" si="1"/>
        <v>○</v>
      </c>
      <c r="H8" s="56">
        <v>0</v>
      </c>
      <c r="I8" s="55">
        <v>1</v>
      </c>
      <c r="J8" s="56" t="str">
        <f t="shared" si="2"/>
        <v>△</v>
      </c>
      <c r="K8" s="57">
        <v>1</v>
      </c>
      <c r="L8" s="56">
        <v>2</v>
      </c>
      <c r="M8" s="56" t="str">
        <f t="shared" si="25"/>
        <v>○</v>
      </c>
      <c r="N8" s="56">
        <v>0</v>
      </c>
      <c r="O8" s="55">
        <v>0</v>
      </c>
      <c r="P8" s="56" t="str">
        <f t="shared" si="4"/>
        <v>×</v>
      </c>
      <c r="Q8" s="57">
        <v>2</v>
      </c>
      <c r="R8" s="53"/>
      <c r="S8" s="53" t="str">
        <f t="shared" si="26"/>
        <v/>
      </c>
      <c r="T8" s="53"/>
      <c r="U8" s="55">
        <v>1</v>
      </c>
      <c r="V8" s="56" t="s">
        <v>44</v>
      </c>
      <c r="W8" s="57">
        <v>1</v>
      </c>
      <c r="X8" s="55">
        <v>0</v>
      </c>
      <c r="Y8" s="56" t="str">
        <f t="shared" si="35"/>
        <v>×</v>
      </c>
      <c r="Z8" s="57">
        <v>3</v>
      </c>
      <c r="AA8" s="55">
        <v>3</v>
      </c>
      <c r="AB8" s="56" t="str">
        <f t="shared" si="8"/>
        <v>○</v>
      </c>
      <c r="AC8" s="57">
        <v>2</v>
      </c>
      <c r="AD8" s="56">
        <v>0</v>
      </c>
      <c r="AE8" s="56" t="str">
        <f t="shared" si="9"/>
        <v>×</v>
      </c>
      <c r="AF8" s="56">
        <v>5</v>
      </c>
      <c r="AG8" s="55">
        <v>2</v>
      </c>
      <c r="AH8" s="56" t="str">
        <f t="shared" si="10"/>
        <v>○</v>
      </c>
      <c r="AI8" s="57">
        <v>1</v>
      </c>
      <c r="AJ8" s="56">
        <v>0</v>
      </c>
      <c r="AK8" s="56" t="str">
        <f t="shared" si="11"/>
        <v>×</v>
      </c>
      <c r="AL8" s="56">
        <v>2</v>
      </c>
      <c r="AM8" s="55">
        <v>1</v>
      </c>
      <c r="AN8" s="56" t="str">
        <f t="shared" si="12"/>
        <v>○</v>
      </c>
      <c r="AO8" s="57">
        <v>0</v>
      </c>
      <c r="AP8" s="56">
        <v>4</v>
      </c>
      <c r="AQ8" s="56" t="str">
        <f t="shared" si="13"/>
        <v>○</v>
      </c>
      <c r="AR8" s="56">
        <v>0</v>
      </c>
      <c r="AS8" s="55">
        <v>0</v>
      </c>
      <c r="AT8" s="56" t="str">
        <f t="shared" si="27"/>
        <v>×</v>
      </c>
      <c r="AU8" s="57">
        <v>3</v>
      </c>
      <c r="AV8" s="56">
        <v>2</v>
      </c>
      <c r="AW8" s="56" t="str">
        <f t="shared" si="14"/>
        <v>○</v>
      </c>
      <c r="AX8" s="56">
        <v>0</v>
      </c>
      <c r="AY8" s="55">
        <v>2</v>
      </c>
      <c r="AZ8" s="56" t="str">
        <f t="shared" si="15"/>
        <v>○</v>
      </c>
      <c r="BA8" s="57">
        <v>0</v>
      </c>
      <c r="BB8" s="56">
        <v>2</v>
      </c>
      <c r="BC8" s="56" t="str">
        <f t="shared" si="16"/>
        <v>○</v>
      </c>
      <c r="BD8" s="56">
        <v>1</v>
      </c>
      <c r="BE8" s="55">
        <v>0</v>
      </c>
      <c r="BF8" s="56" t="str">
        <f t="shared" si="17"/>
        <v>×</v>
      </c>
      <c r="BG8" s="57">
        <v>5</v>
      </c>
      <c r="BH8" s="56">
        <v>0</v>
      </c>
      <c r="BI8" s="56" t="str">
        <f t="shared" si="37"/>
        <v>×</v>
      </c>
      <c r="BJ8" s="56">
        <v>1</v>
      </c>
      <c r="BK8" s="55">
        <v>0</v>
      </c>
      <c r="BL8" s="56" t="str">
        <f t="shared" si="18"/>
        <v>×</v>
      </c>
      <c r="BM8" s="56">
        <v>1</v>
      </c>
      <c r="BN8" s="58">
        <f t="shared" si="19"/>
        <v>9</v>
      </c>
      <c r="BO8" s="16">
        <f t="shared" si="20"/>
        <v>3</v>
      </c>
      <c r="BP8" s="59">
        <f t="shared" si="21"/>
        <v>8</v>
      </c>
      <c r="BQ8" s="60">
        <f t="shared" si="30"/>
        <v>30</v>
      </c>
      <c r="BR8" s="61">
        <f t="shared" si="22"/>
        <v>20</v>
      </c>
      <c r="BS8" s="16">
        <f t="shared" si="23"/>
        <v>22</v>
      </c>
      <c r="BT8" s="16">
        <f t="shared" si="31"/>
        <v>-2</v>
      </c>
      <c r="BU8" s="62">
        <f t="shared" si="32"/>
        <v>29998020</v>
      </c>
      <c r="BV8" s="63">
        <f t="shared" si="33"/>
        <v>10</v>
      </c>
      <c r="BW8" s="15">
        <f t="shared" si="34"/>
        <v>0</v>
      </c>
      <c r="BX8" s="115"/>
      <c r="BY8" s="33">
        <v>6</v>
      </c>
      <c r="BZ8" s="95" t="s">
        <v>40</v>
      </c>
      <c r="CA8" s="96"/>
      <c r="CB8" s="36">
        <v>11</v>
      </c>
      <c r="CC8" s="36">
        <v>3</v>
      </c>
      <c r="CD8" s="36">
        <v>4</v>
      </c>
      <c r="CE8" s="37">
        <v>18</v>
      </c>
      <c r="CF8" s="46">
        <v>2</v>
      </c>
    </row>
    <row r="9" spans="1:84" ht="45" customHeight="1" x14ac:dyDescent="0.15">
      <c r="A9" s="115">
        <f t="shared" si="24"/>
        <v>7</v>
      </c>
      <c r="B9" s="139" t="s">
        <v>2</v>
      </c>
      <c r="C9" s="55">
        <v>1</v>
      </c>
      <c r="D9" s="56" t="str">
        <f t="shared" ref="D9" si="40">IF(C9="","",IF(C9=E9,"△",IF(C9&gt;E9,"○","×")))</f>
        <v>△</v>
      </c>
      <c r="E9" s="57">
        <v>1</v>
      </c>
      <c r="F9" s="56">
        <v>0</v>
      </c>
      <c r="G9" s="56" t="str">
        <f t="shared" si="1"/>
        <v>×</v>
      </c>
      <c r="H9" s="56">
        <v>2</v>
      </c>
      <c r="I9" s="55">
        <v>2</v>
      </c>
      <c r="J9" s="56" t="str">
        <f t="shared" si="2"/>
        <v>×</v>
      </c>
      <c r="K9" s="57">
        <v>4</v>
      </c>
      <c r="L9" s="56">
        <v>6</v>
      </c>
      <c r="M9" s="56" t="str">
        <f t="shared" si="25"/>
        <v>○</v>
      </c>
      <c r="N9" s="56">
        <v>0</v>
      </c>
      <c r="O9" s="55">
        <v>2</v>
      </c>
      <c r="P9" s="56" t="str">
        <f t="shared" si="4"/>
        <v>○</v>
      </c>
      <c r="Q9" s="57">
        <v>1</v>
      </c>
      <c r="R9" s="56">
        <v>1</v>
      </c>
      <c r="S9" s="56" t="s">
        <v>44</v>
      </c>
      <c r="T9" s="56">
        <v>1</v>
      </c>
      <c r="U9" s="53"/>
      <c r="V9" s="53" t="str">
        <f t="shared" si="6"/>
        <v/>
      </c>
      <c r="W9" s="53"/>
      <c r="X9" s="56">
        <v>3</v>
      </c>
      <c r="Y9" s="56" t="str">
        <f t="shared" si="35"/>
        <v>△</v>
      </c>
      <c r="Z9" s="56">
        <v>3</v>
      </c>
      <c r="AA9" s="55">
        <v>6</v>
      </c>
      <c r="AB9" s="56" t="str">
        <f t="shared" si="8"/>
        <v>○</v>
      </c>
      <c r="AC9" s="57">
        <v>0</v>
      </c>
      <c r="AD9" s="56">
        <v>3</v>
      </c>
      <c r="AE9" s="56" t="str">
        <f t="shared" si="9"/>
        <v>○</v>
      </c>
      <c r="AF9" s="56">
        <v>2</v>
      </c>
      <c r="AG9" s="55">
        <v>2</v>
      </c>
      <c r="AH9" s="56" t="str">
        <f t="shared" si="10"/>
        <v>×</v>
      </c>
      <c r="AI9" s="57">
        <v>6</v>
      </c>
      <c r="AJ9" s="56">
        <v>2</v>
      </c>
      <c r="AK9" s="56" t="str">
        <f t="shared" si="11"/>
        <v>○</v>
      </c>
      <c r="AL9" s="56">
        <v>0</v>
      </c>
      <c r="AM9" s="55">
        <v>2</v>
      </c>
      <c r="AN9" s="56" t="str">
        <f t="shared" ref="AN9" si="41">IF(AM9="","",IF(AM9=AO9,"△",IF(AM9&gt;AO9,"○","×")))</f>
        <v>×</v>
      </c>
      <c r="AO9" s="57">
        <v>5</v>
      </c>
      <c r="AP9" s="56">
        <v>3</v>
      </c>
      <c r="AQ9" s="56" t="str">
        <f t="shared" si="13"/>
        <v>○</v>
      </c>
      <c r="AR9" s="56">
        <v>0</v>
      </c>
      <c r="AS9" s="55">
        <v>1</v>
      </c>
      <c r="AT9" s="56" t="s">
        <v>34</v>
      </c>
      <c r="AU9" s="57">
        <v>0</v>
      </c>
      <c r="AV9" s="56">
        <v>2</v>
      </c>
      <c r="AW9" s="56" t="str">
        <f t="shared" si="14"/>
        <v>×</v>
      </c>
      <c r="AX9" s="56">
        <v>5</v>
      </c>
      <c r="AY9" s="55">
        <v>1</v>
      </c>
      <c r="AZ9" s="56" t="s">
        <v>34</v>
      </c>
      <c r="BA9" s="57">
        <v>0</v>
      </c>
      <c r="BB9" s="56">
        <v>2</v>
      </c>
      <c r="BC9" s="56" t="str">
        <f t="shared" si="16"/>
        <v>△</v>
      </c>
      <c r="BD9" s="56">
        <v>2</v>
      </c>
      <c r="BE9" s="55">
        <v>1</v>
      </c>
      <c r="BF9" s="56" t="str">
        <f t="shared" si="17"/>
        <v>△</v>
      </c>
      <c r="BG9" s="57">
        <v>1</v>
      </c>
      <c r="BH9" s="56">
        <v>1</v>
      </c>
      <c r="BI9" s="56" t="str">
        <f t="shared" si="37"/>
        <v>○</v>
      </c>
      <c r="BJ9" s="56">
        <v>0</v>
      </c>
      <c r="BK9" s="55">
        <v>3</v>
      </c>
      <c r="BL9" s="56" t="s">
        <v>34</v>
      </c>
      <c r="BM9" s="56">
        <v>1</v>
      </c>
      <c r="BN9" s="58">
        <f t="shared" si="19"/>
        <v>10</v>
      </c>
      <c r="BO9" s="16">
        <f t="shared" si="20"/>
        <v>5</v>
      </c>
      <c r="BP9" s="59">
        <f t="shared" si="21"/>
        <v>5</v>
      </c>
      <c r="BQ9" s="60">
        <f t="shared" si="30"/>
        <v>35</v>
      </c>
      <c r="BR9" s="61">
        <f t="shared" si="22"/>
        <v>37</v>
      </c>
      <c r="BS9" s="16">
        <f t="shared" si="23"/>
        <v>26</v>
      </c>
      <c r="BT9" s="16">
        <f t="shared" si="31"/>
        <v>11</v>
      </c>
      <c r="BU9" s="62">
        <f t="shared" si="32"/>
        <v>35011037</v>
      </c>
      <c r="BV9" s="63">
        <f t="shared" si="33"/>
        <v>7</v>
      </c>
      <c r="BW9" s="15">
        <f t="shared" si="34"/>
        <v>0</v>
      </c>
      <c r="BX9" s="115"/>
      <c r="BY9" s="33">
        <v>7</v>
      </c>
      <c r="BZ9" s="97" t="s">
        <v>37</v>
      </c>
      <c r="CA9" s="98"/>
      <c r="CB9" s="36">
        <v>10</v>
      </c>
      <c r="CC9" s="36">
        <v>5</v>
      </c>
      <c r="CD9" s="36">
        <v>5</v>
      </c>
      <c r="CE9" s="37">
        <v>20</v>
      </c>
      <c r="CF9" s="44">
        <v>0</v>
      </c>
    </row>
    <row r="10" spans="1:84" ht="45" customHeight="1" x14ac:dyDescent="0.15">
      <c r="A10" s="115">
        <f t="shared" si="24"/>
        <v>3</v>
      </c>
      <c r="B10" s="139" t="s">
        <v>22</v>
      </c>
      <c r="C10" s="55">
        <v>0</v>
      </c>
      <c r="D10" s="56" t="str">
        <f t="shared" si="0"/>
        <v>△</v>
      </c>
      <c r="E10" s="57">
        <v>0</v>
      </c>
      <c r="F10" s="56">
        <v>4</v>
      </c>
      <c r="G10" s="56" t="str">
        <f t="shared" si="1"/>
        <v>○</v>
      </c>
      <c r="H10" s="56">
        <v>0</v>
      </c>
      <c r="I10" s="55">
        <v>6</v>
      </c>
      <c r="J10" s="56" t="str">
        <f t="shared" si="2"/>
        <v>○</v>
      </c>
      <c r="K10" s="57">
        <v>0</v>
      </c>
      <c r="L10" s="56">
        <v>5</v>
      </c>
      <c r="M10" s="56" t="str">
        <f t="shared" si="25"/>
        <v>○</v>
      </c>
      <c r="N10" s="56">
        <v>1</v>
      </c>
      <c r="O10" s="55">
        <v>1</v>
      </c>
      <c r="P10" s="56" t="s">
        <v>44</v>
      </c>
      <c r="Q10" s="57">
        <v>1</v>
      </c>
      <c r="R10" s="56">
        <v>3</v>
      </c>
      <c r="S10" s="56" t="str">
        <f t="shared" ref="S10" si="42">IF(R10="","",IF(R10=T10,"△",IF(R10&gt;T10,"○","×")))</f>
        <v>○</v>
      </c>
      <c r="T10" s="56">
        <v>0</v>
      </c>
      <c r="U10" s="55">
        <v>3</v>
      </c>
      <c r="V10" s="56" t="str">
        <f t="shared" si="6"/>
        <v>△</v>
      </c>
      <c r="W10" s="57">
        <v>3</v>
      </c>
      <c r="X10" s="53"/>
      <c r="Y10" s="53" t="str">
        <f t="shared" si="35"/>
        <v/>
      </c>
      <c r="Z10" s="53"/>
      <c r="AA10" s="55">
        <v>4</v>
      </c>
      <c r="AB10" s="56" t="str">
        <f t="shared" si="8"/>
        <v>○</v>
      </c>
      <c r="AC10" s="57">
        <v>0</v>
      </c>
      <c r="AD10" s="56">
        <v>0</v>
      </c>
      <c r="AE10" s="56" t="str">
        <f t="shared" si="9"/>
        <v>×</v>
      </c>
      <c r="AF10" s="56">
        <v>3</v>
      </c>
      <c r="AG10" s="55">
        <v>1</v>
      </c>
      <c r="AH10" s="56" t="str">
        <f t="shared" si="10"/>
        <v>×</v>
      </c>
      <c r="AI10" s="57">
        <v>2</v>
      </c>
      <c r="AJ10" s="56">
        <v>2</v>
      </c>
      <c r="AK10" s="56" t="str">
        <f t="shared" si="11"/>
        <v>○</v>
      </c>
      <c r="AL10" s="56">
        <v>0</v>
      </c>
      <c r="AM10" s="55">
        <v>2</v>
      </c>
      <c r="AN10" s="56" t="str">
        <f t="shared" si="12"/>
        <v>○</v>
      </c>
      <c r="AO10" s="57">
        <v>0</v>
      </c>
      <c r="AP10" s="140">
        <v>12</v>
      </c>
      <c r="AQ10" s="56" t="str">
        <f t="shared" si="13"/>
        <v>○</v>
      </c>
      <c r="AR10" s="56">
        <v>0</v>
      </c>
      <c r="AS10" s="55">
        <v>3</v>
      </c>
      <c r="AT10" s="56" t="s">
        <v>34</v>
      </c>
      <c r="AU10" s="57">
        <v>2</v>
      </c>
      <c r="AV10" s="55">
        <v>0</v>
      </c>
      <c r="AW10" s="56" t="str">
        <f t="shared" si="14"/>
        <v>×</v>
      </c>
      <c r="AX10" s="57">
        <v>1</v>
      </c>
      <c r="AY10" s="55">
        <v>3</v>
      </c>
      <c r="AZ10" s="56" t="str">
        <f t="shared" si="15"/>
        <v>○</v>
      </c>
      <c r="BA10" s="57">
        <v>1</v>
      </c>
      <c r="BB10" s="55">
        <v>1</v>
      </c>
      <c r="BC10" s="56" t="str">
        <f t="shared" si="16"/>
        <v>○</v>
      </c>
      <c r="BD10" s="57">
        <v>0</v>
      </c>
      <c r="BE10" s="55">
        <v>2</v>
      </c>
      <c r="BF10" s="56" t="str">
        <f t="shared" si="17"/>
        <v>△</v>
      </c>
      <c r="BG10" s="57">
        <v>2</v>
      </c>
      <c r="BH10" s="56">
        <v>1</v>
      </c>
      <c r="BI10" s="56" t="str">
        <f t="shared" si="37"/>
        <v>○</v>
      </c>
      <c r="BJ10" s="56">
        <v>0</v>
      </c>
      <c r="BK10" s="55">
        <v>3</v>
      </c>
      <c r="BL10" s="56" t="str">
        <f t="shared" si="18"/>
        <v>○</v>
      </c>
      <c r="BM10" s="56">
        <v>1</v>
      </c>
      <c r="BN10" s="58">
        <f t="shared" si="19"/>
        <v>13</v>
      </c>
      <c r="BO10" s="16">
        <f t="shared" si="20"/>
        <v>4</v>
      </c>
      <c r="BP10" s="59">
        <f t="shared" si="21"/>
        <v>3</v>
      </c>
      <c r="BQ10" s="60">
        <f t="shared" si="30"/>
        <v>43</v>
      </c>
      <c r="BR10" s="61">
        <f t="shared" si="22"/>
        <v>49</v>
      </c>
      <c r="BS10" s="16">
        <f t="shared" si="23"/>
        <v>13</v>
      </c>
      <c r="BT10" s="16">
        <f t="shared" si="31"/>
        <v>36</v>
      </c>
      <c r="BU10" s="62">
        <f t="shared" si="32"/>
        <v>43036049</v>
      </c>
      <c r="BV10" s="63">
        <f t="shared" si="33"/>
        <v>3</v>
      </c>
      <c r="BW10" s="15">
        <f t="shared" si="34"/>
        <v>0</v>
      </c>
      <c r="BX10" s="115"/>
      <c r="BY10" s="33">
        <v>8</v>
      </c>
      <c r="BZ10" s="97" t="s">
        <v>41</v>
      </c>
      <c r="CA10" s="98"/>
      <c r="CB10" s="36">
        <v>11</v>
      </c>
      <c r="CC10" s="36">
        <v>0</v>
      </c>
      <c r="CD10" s="36">
        <v>9</v>
      </c>
      <c r="CE10" s="37">
        <v>20</v>
      </c>
      <c r="CF10" s="44">
        <v>0</v>
      </c>
    </row>
    <row r="11" spans="1:84" ht="45" customHeight="1" x14ac:dyDescent="0.15">
      <c r="A11" s="115">
        <f t="shared" si="24"/>
        <v>19</v>
      </c>
      <c r="B11" s="139" t="s">
        <v>14</v>
      </c>
      <c r="C11" s="55">
        <v>1</v>
      </c>
      <c r="D11" s="56" t="str">
        <f t="shared" si="0"/>
        <v>×</v>
      </c>
      <c r="E11" s="57">
        <v>9</v>
      </c>
      <c r="F11" s="56">
        <v>3</v>
      </c>
      <c r="G11" s="56" t="str">
        <f t="shared" si="1"/>
        <v>○</v>
      </c>
      <c r="H11" s="56">
        <v>0</v>
      </c>
      <c r="I11" s="55">
        <v>0</v>
      </c>
      <c r="J11" s="56" t="str">
        <f t="shared" si="2"/>
        <v>×</v>
      </c>
      <c r="K11" s="57">
        <v>6</v>
      </c>
      <c r="L11" s="56">
        <v>4</v>
      </c>
      <c r="M11" s="56" t="str">
        <f t="shared" si="25"/>
        <v>○</v>
      </c>
      <c r="N11" s="56">
        <v>1</v>
      </c>
      <c r="O11" s="55">
        <v>0</v>
      </c>
      <c r="P11" s="56" t="str">
        <f t="shared" si="4"/>
        <v>△</v>
      </c>
      <c r="Q11" s="57">
        <v>0</v>
      </c>
      <c r="R11" s="56">
        <v>2</v>
      </c>
      <c r="S11" s="56" t="str">
        <f t="shared" si="26"/>
        <v>×</v>
      </c>
      <c r="T11" s="56">
        <v>3</v>
      </c>
      <c r="U11" s="55">
        <v>0</v>
      </c>
      <c r="V11" s="56" t="str">
        <f t="shared" si="6"/>
        <v>×</v>
      </c>
      <c r="W11" s="57">
        <v>6</v>
      </c>
      <c r="X11" s="56">
        <v>0</v>
      </c>
      <c r="Y11" s="56" t="str">
        <f t="shared" si="35"/>
        <v>×</v>
      </c>
      <c r="Z11" s="56">
        <v>4</v>
      </c>
      <c r="AA11" s="53"/>
      <c r="AB11" s="53" t="str">
        <f t="shared" si="8"/>
        <v/>
      </c>
      <c r="AC11" s="53"/>
      <c r="AD11" s="56">
        <v>1</v>
      </c>
      <c r="AE11" s="56" t="str">
        <f t="shared" si="9"/>
        <v>×</v>
      </c>
      <c r="AF11" s="56">
        <v>5</v>
      </c>
      <c r="AG11" s="55">
        <v>0</v>
      </c>
      <c r="AH11" s="56" t="str">
        <f t="shared" si="10"/>
        <v>×</v>
      </c>
      <c r="AI11" s="57">
        <v>5</v>
      </c>
      <c r="AJ11" s="56">
        <v>0</v>
      </c>
      <c r="AK11" s="56" t="str">
        <f t="shared" si="11"/>
        <v>×</v>
      </c>
      <c r="AL11" s="56">
        <v>4</v>
      </c>
      <c r="AM11" s="55">
        <v>0</v>
      </c>
      <c r="AN11" s="56" t="str">
        <f t="shared" si="12"/>
        <v>×</v>
      </c>
      <c r="AO11" s="57">
        <v>7</v>
      </c>
      <c r="AP11" s="56">
        <v>7</v>
      </c>
      <c r="AQ11" s="56" t="str">
        <f t="shared" si="13"/>
        <v>○</v>
      </c>
      <c r="AR11" s="56">
        <v>2</v>
      </c>
      <c r="AS11" s="55">
        <v>0</v>
      </c>
      <c r="AT11" s="56" t="str">
        <f t="shared" si="27"/>
        <v>×</v>
      </c>
      <c r="AU11" s="57">
        <v>7</v>
      </c>
      <c r="AV11" s="55">
        <v>2</v>
      </c>
      <c r="AW11" s="56" t="str">
        <f t="shared" si="14"/>
        <v>△</v>
      </c>
      <c r="AX11" s="57">
        <v>2</v>
      </c>
      <c r="AY11" s="55">
        <v>1</v>
      </c>
      <c r="AZ11" s="56" t="str">
        <f t="shared" si="15"/>
        <v>×</v>
      </c>
      <c r="BA11" s="57">
        <v>5</v>
      </c>
      <c r="BB11" s="56">
        <v>2</v>
      </c>
      <c r="BC11" s="56" t="str">
        <f t="shared" ref="BC11" si="43">IF(BB11="","",IF(BB11=BD11,"△",IF(BB11&gt;BD11,"○","×")))</f>
        <v>○</v>
      </c>
      <c r="BD11" s="56">
        <v>1</v>
      </c>
      <c r="BE11" s="55">
        <v>0</v>
      </c>
      <c r="BF11" s="56" t="str">
        <f t="shared" si="17"/>
        <v>×</v>
      </c>
      <c r="BG11" s="57">
        <v>7</v>
      </c>
      <c r="BH11" s="56">
        <v>0</v>
      </c>
      <c r="BI11" s="56" t="str">
        <f t="shared" si="37"/>
        <v>×</v>
      </c>
      <c r="BJ11" s="56">
        <v>3</v>
      </c>
      <c r="BK11" s="66"/>
      <c r="BL11" s="54" t="str">
        <f t="shared" si="18"/>
        <v/>
      </c>
      <c r="BM11" s="54"/>
      <c r="BN11" s="58">
        <f t="shared" si="19"/>
        <v>4</v>
      </c>
      <c r="BO11" s="16">
        <f t="shared" si="20"/>
        <v>2</v>
      </c>
      <c r="BP11" s="59">
        <f t="shared" si="21"/>
        <v>13</v>
      </c>
      <c r="BQ11" s="60">
        <f t="shared" si="30"/>
        <v>14</v>
      </c>
      <c r="BR11" s="61">
        <f t="shared" si="22"/>
        <v>18</v>
      </c>
      <c r="BS11" s="16">
        <f t="shared" si="23"/>
        <v>59</v>
      </c>
      <c r="BT11" s="16">
        <f t="shared" si="31"/>
        <v>-41</v>
      </c>
      <c r="BU11" s="62">
        <f t="shared" si="32"/>
        <v>13959018</v>
      </c>
      <c r="BV11" s="63">
        <f t="shared" si="33"/>
        <v>19</v>
      </c>
      <c r="BW11" s="45">
        <f t="shared" si="34"/>
        <v>1</v>
      </c>
      <c r="BX11" s="115"/>
      <c r="BY11" s="34">
        <v>9</v>
      </c>
      <c r="BZ11" s="91" t="s">
        <v>49</v>
      </c>
      <c r="CA11" s="92"/>
      <c r="CB11" s="38">
        <v>9</v>
      </c>
      <c r="CC11" s="38">
        <v>3</v>
      </c>
      <c r="CD11" s="38">
        <v>8</v>
      </c>
      <c r="CE11" s="39">
        <v>20</v>
      </c>
      <c r="CF11" s="40">
        <v>0</v>
      </c>
    </row>
    <row r="12" spans="1:84" ht="45" customHeight="1" x14ac:dyDescent="0.15">
      <c r="A12" s="115">
        <f t="shared" si="24"/>
        <v>5</v>
      </c>
      <c r="B12" s="139" t="s">
        <v>10</v>
      </c>
      <c r="C12" s="55">
        <v>4</v>
      </c>
      <c r="D12" s="56" t="str">
        <f t="shared" si="0"/>
        <v>○</v>
      </c>
      <c r="E12" s="57">
        <v>1</v>
      </c>
      <c r="F12" s="56">
        <v>2</v>
      </c>
      <c r="G12" s="56" t="str">
        <f t="shared" si="1"/>
        <v>○</v>
      </c>
      <c r="H12" s="56">
        <v>0</v>
      </c>
      <c r="I12" s="55">
        <v>4</v>
      </c>
      <c r="J12" s="56" t="str">
        <f t="shared" si="2"/>
        <v>○</v>
      </c>
      <c r="K12" s="57">
        <v>1</v>
      </c>
      <c r="L12" s="54"/>
      <c r="M12" s="54" t="str">
        <f t="shared" si="25"/>
        <v/>
      </c>
      <c r="N12" s="54"/>
      <c r="O12" s="55">
        <v>3</v>
      </c>
      <c r="P12" s="56" t="str">
        <f t="shared" si="4"/>
        <v>○</v>
      </c>
      <c r="Q12" s="57">
        <v>1</v>
      </c>
      <c r="R12" s="56">
        <v>5</v>
      </c>
      <c r="S12" s="56" t="str">
        <f t="shared" si="26"/>
        <v>○</v>
      </c>
      <c r="T12" s="56">
        <v>0</v>
      </c>
      <c r="U12" s="55">
        <v>2</v>
      </c>
      <c r="V12" s="56" t="str">
        <f t="shared" si="6"/>
        <v>×</v>
      </c>
      <c r="W12" s="57">
        <v>3</v>
      </c>
      <c r="X12" s="56">
        <v>3</v>
      </c>
      <c r="Y12" s="56" t="str">
        <f t="shared" si="35"/>
        <v>○</v>
      </c>
      <c r="Z12" s="56">
        <v>0</v>
      </c>
      <c r="AA12" s="55">
        <v>5</v>
      </c>
      <c r="AB12" s="56" t="str">
        <f t="shared" si="8"/>
        <v>○</v>
      </c>
      <c r="AC12" s="57">
        <v>1</v>
      </c>
      <c r="AD12" s="53"/>
      <c r="AE12" s="53" t="str">
        <f t="shared" si="9"/>
        <v/>
      </c>
      <c r="AF12" s="53"/>
      <c r="AG12" s="55">
        <v>1</v>
      </c>
      <c r="AH12" s="56" t="str">
        <f t="shared" si="10"/>
        <v>×</v>
      </c>
      <c r="AI12" s="57">
        <v>2</v>
      </c>
      <c r="AJ12" s="56">
        <v>3</v>
      </c>
      <c r="AK12" s="56" t="str">
        <f t="shared" ref="AK12" si="44">IF(AJ12="","",IF(AJ12=AL12,"△",IF(AJ12&gt;AL12,"○","×")))</f>
        <v>×</v>
      </c>
      <c r="AL12" s="56">
        <v>4</v>
      </c>
      <c r="AM12" s="55">
        <v>2</v>
      </c>
      <c r="AN12" s="56" t="str">
        <f t="shared" ref="AN12" si="45">IF(AM12="","",IF(AM12=AO12,"△",IF(AM12&gt;AO12,"○","×")))</f>
        <v>○</v>
      </c>
      <c r="AO12" s="57">
        <v>1</v>
      </c>
      <c r="AP12" s="140">
        <v>16</v>
      </c>
      <c r="AQ12" s="56" t="str">
        <f t="shared" si="13"/>
        <v>○</v>
      </c>
      <c r="AR12" s="56">
        <v>0</v>
      </c>
      <c r="AS12" s="55">
        <v>3</v>
      </c>
      <c r="AT12" s="56" t="str">
        <f t="shared" si="27"/>
        <v>×</v>
      </c>
      <c r="AU12" s="57">
        <v>5</v>
      </c>
      <c r="AV12" s="56">
        <v>5</v>
      </c>
      <c r="AW12" s="56" t="str">
        <f t="shared" si="14"/>
        <v>○</v>
      </c>
      <c r="AX12" s="56">
        <v>3</v>
      </c>
      <c r="AY12" s="55">
        <v>8</v>
      </c>
      <c r="AZ12" s="56" t="str">
        <f t="shared" si="15"/>
        <v>○</v>
      </c>
      <c r="BA12" s="57">
        <v>0</v>
      </c>
      <c r="BB12" s="54"/>
      <c r="BC12" s="54" t="str">
        <f t="shared" si="16"/>
        <v/>
      </c>
      <c r="BD12" s="54"/>
      <c r="BE12" s="55">
        <v>4</v>
      </c>
      <c r="BF12" s="56" t="str">
        <f t="shared" si="17"/>
        <v>△</v>
      </c>
      <c r="BG12" s="57">
        <v>4</v>
      </c>
      <c r="BH12" s="56">
        <v>2</v>
      </c>
      <c r="BI12" s="56" t="str">
        <f t="shared" si="37"/>
        <v>○</v>
      </c>
      <c r="BJ12" s="56">
        <v>1</v>
      </c>
      <c r="BK12" s="55">
        <v>5</v>
      </c>
      <c r="BL12" s="56" t="str">
        <f t="shared" si="18"/>
        <v>○</v>
      </c>
      <c r="BM12" s="56">
        <v>4</v>
      </c>
      <c r="BN12" s="58">
        <f t="shared" si="19"/>
        <v>13</v>
      </c>
      <c r="BO12" s="16">
        <f t="shared" si="20"/>
        <v>1</v>
      </c>
      <c r="BP12" s="59">
        <f t="shared" si="21"/>
        <v>4</v>
      </c>
      <c r="BQ12" s="60">
        <f t="shared" si="30"/>
        <v>40</v>
      </c>
      <c r="BR12" s="61">
        <f t="shared" si="22"/>
        <v>58</v>
      </c>
      <c r="BS12" s="16">
        <f t="shared" si="23"/>
        <v>23</v>
      </c>
      <c r="BT12" s="16">
        <f t="shared" si="31"/>
        <v>35</v>
      </c>
      <c r="BU12" s="62">
        <f t="shared" si="32"/>
        <v>40035058</v>
      </c>
      <c r="BV12" s="63">
        <f t="shared" si="33"/>
        <v>5</v>
      </c>
      <c r="BW12" s="45">
        <f t="shared" si="34"/>
        <v>2</v>
      </c>
      <c r="BX12" s="115"/>
      <c r="BY12" s="34">
        <v>10</v>
      </c>
      <c r="BZ12" s="91" t="s">
        <v>36</v>
      </c>
      <c r="CA12" s="92"/>
      <c r="CB12" s="38">
        <v>9</v>
      </c>
      <c r="CC12" s="38">
        <v>3</v>
      </c>
      <c r="CD12" s="38">
        <v>8</v>
      </c>
      <c r="CE12" s="39">
        <v>20</v>
      </c>
      <c r="CF12" s="40">
        <v>0</v>
      </c>
    </row>
    <row r="13" spans="1:84" ht="45" customHeight="1" x14ac:dyDescent="0.15">
      <c r="A13" s="115">
        <f t="shared" si="24"/>
        <v>1</v>
      </c>
      <c r="B13" s="139" t="s">
        <v>18</v>
      </c>
      <c r="C13" s="55">
        <v>2</v>
      </c>
      <c r="D13" s="56" t="str">
        <f t="shared" si="0"/>
        <v>○</v>
      </c>
      <c r="E13" s="57">
        <v>1</v>
      </c>
      <c r="F13" s="56">
        <v>4</v>
      </c>
      <c r="G13" s="56" t="str">
        <f t="shared" ref="G13" si="46">IF(F13="","",IF(F13=H13,"△",IF(F13&gt;H13,"○","×")))</f>
        <v>○</v>
      </c>
      <c r="H13" s="56">
        <v>0</v>
      </c>
      <c r="I13" s="55">
        <v>6</v>
      </c>
      <c r="J13" s="56" t="str">
        <f t="shared" si="2"/>
        <v>○</v>
      </c>
      <c r="K13" s="57">
        <v>0</v>
      </c>
      <c r="L13" s="140">
        <v>11</v>
      </c>
      <c r="M13" s="56" t="str">
        <f t="shared" si="25"/>
        <v>○</v>
      </c>
      <c r="N13" s="56">
        <v>1</v>
      </c>
      <c r="O13" s="55">
        <v>4</v>
      </c>
      <c r="P13" s="56" t="str">
        <f t="shared" si="4"/>
        <v>○</v>
      </c>
      <c r="Q13" s="57">
        <v>0</v>
      </c>
      <c r="R13" s="56">
        <v>1</v>
      </c>
      <c r="S13" s="56" t="str">
        <f t="shared" si="26"/>
        <v>×</v>
      </c>
      <c r="T13" s="56">
        <v>2</v>
      </c>
      <c r="U13" s="55">
        <v>6</v>
      </c>
      <c r="V13" s="56" t="str">
        <f t="shared" si="6"/>
        <v>○</v>
      </c>
      <c r="W13" s="57">
        <v>2</v>
      </c>
      <c r="X13" s="56">
        <v>2</v>
      </c>
      <c r="Y13" s="56" t="str">
        <f t="shared" si="35"/>
        <v>○</v>
      </c>
      <c r="Z13" s="56">
        <v>1</v>
      </c>
      <c r="AA13" s="55">
        <v>5</v>
      </c>
      <c r="AB13" s="56" t="str">
        <f t="shared" si="8"/>
        <v>○</v>
      </c>
      <c r="AC13" s="57">
        <v>0</v>
      </c>
      <c r="AD13" s="56">
        <v>2</v>
      </c>
      <c r="AE13" s="56" t="str">
        <f t="shared" si="9"/>
        <v>○</v>
      </c>
      <c r="AF13" s="56">
        <v>1</v>
      </c>
      <c r="AG13" s="64"/>
      <c r="AH13" s="53" t="str">
        <f t="shared" si="10"/>
        <v/>
      </c>
      <c r="AI13" s="65"/>
      <c r="AJ13" s="56">
        <v>6</v>
      </c>
      <c r="AK13" s="56" t="str">
        <f t="shared" si="11"/>
        <v>○</v>
      </c>
      <c r="AL13" s="56">
        <v>1</v>
      </c>
      <c r="AM13" s="55">
        <v>2</v>
      </c>
      <c r="AN13" s="56" t="str">
        <f t="shared" si="12"/>
        <v>○</v>
      </c>
      <c r="AO13" s="57">
        <v>1</v>
      </c>
      <c r="AP13" s="56">
        <v>9</v>
      </c>
      <c r="AQ13" s="56" t="str">
        <f t="shared" ref="AQ13" si="47">IF(AP13="","",IF(AP13=AR13,"△",IF(AP13&gt;AR13,"○","×")))</f>
        <v>○</v>
      </c>
      <c r="AR13" s="56">
        <v>0</v>
      </c>
      <c r="AS13" s="55">
        <v>6</v>
      </c>
      <c r="AT13" s="56" t="str">
        <f t="shared" si="27"/>
        <v>○</v>
      </c>
      <c r="AU13" s="57">
        <v>2</v>
      </c>
      <c r="AV13" s="56">
        <v>2</v>
      </c>
      <c r="AW13" s="56" t="str">
        <f t="shared" si="14"/>
        <v>△</v>
      </c>
      <c r="AX13" s="56">
        <v>2</v>
      </c>
      <c r="AY13" s="55">
        <v>7</v>
      </c>
      <c r="AZ13" s="56" t="str">
        <f t="shared" si="15"/>
        <v>○</v>
      </c>
      <c r="BA13" s="57">
        <v>0</v>
      </c>
      <c r="BB13" s="56">
        <v>3</v>
      </c>
      <c r="BC13" s="56" t="str">
        <f t="shared" si="16"/>
        <v>○</v>
      </c>
      <c r="BD13" s="56">
        <v>0</v>
      </c>
      <c r="BE13" s="55">
        <v>4</v>
      </c>
      <c r="BF13" s="56" t="str">
        <f t="shared" si="17"/>
        <v>○</v>
      </c>
      <c r="BG13" s="57">
        <v>0</v>
      </c>
      <c r="BH13" s="56">
        <v>3</v>
      </c>
      <c r="BI13" s="56" t="str">
        <f t="shared" si="37"/>
        <v>○</v>
      </c>
      <c r="BJ13" s="56">
        <v>0</v>
      </c>
      <c r="BK13" s="55">
        <v>8</v>
      </c>
      <c r="BL13" s="56" t="str">
        <f t="shared" ref="BL13" si="48">IF(BK13="","",IF(BK13=BM13,"△",IF(BK13&gt;BM13,"○","×")))</f>
        <v>○</v>
      </c>
      <c r="BM13" s="56">
        <v>1</v>
      </c>
      <c r="BN13" s="58">
        <f t="shared" si="19"/>
        <v>18</v>
      </c>
      <c r="BO13" s="16">
        <f t="shared" si="20"/>
        <v>1</v>
      </c>
      <c r="BP13" s="59">
        <f t="shared" si="21"/>
        <v>1</v>
      </c>
      <c r="BQ13" s="60">
        <f t="shared" si="30"/>
        <v>55</v>
      </c>
      <c r="BR13" s="61">
        <f t="shared" si="22"/>
        <v>74</v>
      </c>
      <c r="BS13" s="16">
        <f t="shared" si="23"/>
        <v>13</v>
      </c>
      <c r="BT13" s="16">
        <f t="shared" si="31"/>
        <v>61</v>
      </c>
      <c r="BU13" s="62">
        <f t="shared" si="32"/>
        <v>55061074</v>
      </c>
      <c r="BV13" s="63">
        <f t="shared" si="33"/>
        <v>1</v>
      </c>
      <c r="BW13" s="15">
        <f t="shared" si="34"/>
        <v>0</v>
      </c>
      <c r="BX13" s="115"/>
      <c r="BY13" s="34">
        <v>11</v>
      </c>
      <c r="BZ13" s="91" t="s">
        <v>50</v>
      </c>
      <c r="CA13" s="92"/>
      <c r="CB13" s="38">
        <v>9</v>
      </c>
      <c r="CC13" s="38">
        <v>0</v>
      </c>
      <c r="CD13" s="38">
        <v>10</v>
      </c>
      <c r="CE13" s="39">
        <v>19</v>
      </c>
      <c r="CF13" s="46">
        <v>1</v>
      </c>
    </row>
    <row r="14" spans="1:84" ht="45" customHeight="1" x14ac:dyDescent="0.15">
      <c r="A14" s="115">
        <f t="shared" si="24"/>
        <v>15</v>
      </c>
      <c r="B14" s="139" t="s">
        <v>3</v>
      </c>
      <c r="C14" s="55">
        <v>1</v>
      </c>
      <c r="D14" s="56" t="str">
        <f t="shared" si="0"/>
        <v>△</v>
      </c>
      <c r="E14" s="57">
        <v>1</v>
      </c>
      <c r="F14" s="56">
        <v>2</v>
      </c>
      <c r="G14" s="56" t="str">
        <f t="shared" si="1"/>
        <v>○</v>
      </c>
      <c r="H14" s="56">
        <v>0</v>
      </c>
      <c r="I14" s="55">
        <v>3</v>
      </c>
      <c r="J14" s="56" t="str">
        <f t="shared" si="2"/>
        <v>○</v>
      </c>
      <c r="K14" s="57">
        <v>2</v>
      </c>
      <c r="L14" s="56">
        <v>3</v>
      </c>
      <c r="M14" s="56" t="str">
        <f t="shared" si="25"/>
        <v>○</v>
      </c>
      <c r="N14" s="56">
        <v>2</v>
      </c>
      <c r="O14" s="55">
        <v>0</v>
      </c>
      <c r="P14" s="56" t="str">
        <f t="shared" si="4"/>
        <v>×</v>
      </c>
      <c r="Q14" s="57">
        <v>1</v>
      </c>
      <c r="R14" s="56">
        <v>2</v>
      </c>
      <c r="S14" s="56" t="str">
        <f t="shared" si="26"/>
        <v>○</v>
      </c>
      <c r="T14" s="56">
        <v>0</v>
      </c>
      <c r="U14" s="55">
        <v>0</v>
      </c>
      <c r="V14" s="56" t="str">
        <f t="shared" si="6"/>
        <v>×</v>
      </c>
      <c r="W14" s="57">
        <v>2</v>
      </c>
      <c r="X14" s="56">
        <v>0</v>
      </c>
      <c r="Y14" s="56" t="str">
        <f t="shared" ref="Y14" si="49">IF(X14="","",IF(X14=Z14,"△",IF(X14&gt;Z14,"○","×")))</f>
        <v>×</v>
      </c>
      <c r="Z14" s="56">
        <v>2</v>
      </c>
      <c r="AA14" s="55">
        <v>4</v>
      </c>
      <c r="AB14" s="56" t="str">
        <f t="shared" si="8"/>
        <v>○</v>
      </c>
      <c r="AC14" s="57">
        <v>0</v>
      </c>
      <c r="AD14" s="56">
        <v>4</v>
      </c>
      <c r="AE14" s="56" t="str">
        <f t="shared" ref="AE14" si="50">IF(AD14="","",IF(AD14=AF14,"△",IF(AD14&gt;AF14,"○","×")))</f>
        <v>○</v>
      </c>
      <c r="AF14" s="56">
        <v>3</v>
      </c>
      <c r="AG14" s="55">
        <v>1</v>
      </c>
      <c r="AH14" s="56" t="str">
        <f t="shared" si="10"/>
        <v>×</v>
      </c>
      <c r="AI14" s="57">
        <v>6</v>
      </c>
      <c r="AJ14" s="53"/>
      <c r="AK14" s="53" t="str">
        <f t="shared" si="11"/>
        <v/>
      </c>
      <c r="AL14" s="53"/>
      <c r="AM14" s="55">
        <v>0</v>
      </c>
      <c r="AN14" s="56" t="str">
        <f t="shared" si="12"/>
        <v>×</v>
      </c>
      <c r="AO14" s="57">
        <v>5</v>
      </c>
      <c r="AP14" s="56">
        <v>7</v>
      </c>
      <c r="AQ14" s="56" t="str">
        <f t="shared" si="13"/>
        <v>○</v>
      </c>
      <c r="AR14" s="56">
        <v>0</v>
      </c>
      <c r="AS14" s="55">
        <v>1</v>
      </c>
      <c r="AT14" s="56" t="str">
        <f t="shared" si="27"/>
        <v>×</v>
      </c>
      <c r="AU14" s="57">
        <v>3</v>
      </c>
      <c r="AV14" s="56">
        <v>1</v>
      </c>
      <c r="AW14" s="56" t="str">
        <f t="shared" si="14"/>
        <v>×</v>
      </c>
      <c r="AX14" s="56">
        <v>3</v>
      </c>
      <c r="AY14" s="55">
        <v>2</v>
      </c>
      <c r="AZ14" s="56" t="str">
        <f t="shared" si="15"/>
        <v>×</v>
      </c>
      <c r="BA14" s="57">
        <v>3</v>
      </c>
      <c r="BB14" s="55">
        <v>0</v>
      </c>
      <c r="BC14" s="56" t="str">
        <f t="shared" si="16"/>
        <v>×</v>
      </c>
      <c r="BD14" s="57">
        <v>2</v>
      </c>
      <c r="BE14" s="55">
        <v>0</v>
      </c>
      <c r="BF14" s="56" t="str">
        <f t="shared" si="17"/>
        <v>×</v>
      </c>
      <c r="BG14" s="57">
        <v>1</v>
      </c>
      <c r="BH14" s="56">
        <v>1</v>
      </c>
      <c r="BI14" s="56" t="str">
        <f t="shared" ref="BI14" si="51">IF(BH14="","",IF(BH14=BJ14,"△",IF(BH14&gt;BJ14,"○","×")))</f>
        <v>×</v>
      </c>
      <c r="BJ14" s="56">
        <v>4</v>
      </c>
      <c r="BK14" s="55">
        <v>1</v>
      </c>
      <c r="BL14" s="56" t="str">
        <f t="shared" si="18"/>
        <v>×</v>
      </c>
      <c r="BM14" s="56">
        <v>3</v>
      </c>
      <c r="BN14" s="58">
        <f t="shared" si="19"/>
        <v>7</v>
      </c>
      <c r="BO14" s="16">
        <f t="shared" si="20"/>
        <v>1</v>
      </c>
      <c r="BP14" s="59">
        <f t="shared" si="21"/>
        <v>12</v>
      </c>
      <c r="BQ14" s="60">
        <f t="shared" si="30"/>
        <v>22</v>
      </c>
      <c r="BR14" s="61">
        <f t="shared" si="22"/>
        <v>29</v>
      </c>
      <c r="BS14" s="16">
        <f t="shared" si="23"/>
        <v>30</v>
      </c>
      <c r="BT14" s="16">
        <f t="shared" si="31"/>
        <v>-1</v>
      </c>
      <c r="BU14" s="62">
        <f t="shared" si="32"/>
        <v>21999029</v>
      </c>
      <c r="BV14" s="63">
        <f t="shared" si="33"/>
        <v>15</v>
      </c>
      <c r="BW14" s="15">
        <f t="shared" si="34"/>
        <v>0</v>
      </c>
      <c r="BX14" s="115"/>
      <c r="BY14" s="34">
        <v>12</v>
      </c>
      <c r="BZ14" s="93" t="s">
        <v>17</v>
      </c>
      <c r="CA14" s="94"/>
      <c r="CB14" s="38">
        <v>7</v>
      </c>
      <c r="CC14" s="38">
        <v>5</v>
      </c>
      <c r="CD14" s="38">
        <v>8</v>
      </c>
      <c r="CE14" s="39">
        <v>20</v>
      </c>
      <c r="CF14" s="40">
        <v>0</v>
      </c>
    </row>
    <row r="15" spans="1:84" ht="45" customHeight="1" x14ac:dyDescent="0.15">
      <c r="A15" s="115">
        <f t="shared" si="24"/>
        <v>13</v>
      </c>
      <c r="B15" s="139" t="s">
        <v>13</v>
      </c>
      <c r="C15" s="55">
        <v>0</v>
      </c>
      <c r="D15" s="56" t="str">
        <f t="shared" si="0"/>
        <v>×</v>
      </c>
      <c r="E15" s="57">
        <v>1</v>
      </c>
      <c r="F15" s="56">
        <v>1</v>
      </c>
      <c r="G15" s="56" t="str">
        <f t="shared" si="1"/>
        <v>△</v>
      </c>
      <c r="H15" s="56">
        <v>1</v>
      </c>
      <c r="I15" s="55">
        <v>1</v>
      </c>
      <c r="J15" s="56" t="str">
        <f t="shared" si="2"/>
        <v>△</v>
      </c>
      <c r="K15" s="57">
        <v>1</v>
      </c>
      <c r="L15" s="55">
        <v>9</v>
      </c>
      <c r="M15" s="56" t="str">
        <f t="shared" si="25"/>
        <v>○</v>
      </c>
      <c r="N15" s="57">
        <v>1</v>
      </c>
      <c r="O15" s="55">
        <v>4</v>
      </c>
      <c r="P15" s="56" t="str">
        <f t="shared" ref="P15:P16" si="52">IF(O15="","",IF(O15=Q15,"△",IF(O15&gt;Q15,"○","×")))</f>
        <v>○</v>
      </c>
      <c r="Q15" s="57">
        <v>0</v>
      </c>
      <c r="R15" s="56">
        <v>0</v>
      </c>
      <c r="S15" s="56" t="str">
        <f t="shared" si="26"/>
        <v>×</v>
      </c>
      <c r="T15" s="56">
        <v>1</v>
      </c>
      <c r="U15" s="55">
        <v>5</v>
      </c>
      <c r="V15" s="56" t="str">
        <f t="shared" si="6"/>
        <v>○</v>
      </c>
      <c r="W15" s="57">
        <v>2</v>
      </c>
      <c r="X15" s="56">
        <v>0</v>
      </c>
      <c r="Y15" s="56" t="str">
        <f t="shared" si="35"/>
        <v>×</v>
      </c>
      <c r="Z15" s="56">
        <v>2</v>
      </c>
      <c r="AA15" s="55">
        <v>7</v>
      </c>
      <c r="AB15" s="56" t="str">
        <f t="shared" ref="AB15" si="53">IF(AA15="","",IF(AA15=AC15,"△",IF(AA15&gt;AC15,"○","×")))</f>
        <v>○</v>
      </c>
      <c r="AC15" s="57">
        <v>0</v>
      </c>
      <c r="AD15" s="55">
        <v>1</v>
      </c>
      <c r="AE15" s="56" t="str">
        <f t="shared" si="9"/>
        <v>×</v>
      </c>
      <c r="AF15" s="57">
        <v>2</v>
      </c>
      <c r="AG15" s="55">
        <v>1</v>
      </c>
      <c r="AH15" s="56" t="str">
        <f t="shared" si="10"/>
        <v>×</v>
      </c>
      <c r="AI15" s="57">
        <v>2</v>
      </c>
      <c r="AJ15" s="56">
        <v>5</v>
      </c>
      <c r="AK15" s="56" t="str">
        <f t="shared" si="11"/>
        <v>○</v>
      </c>
      <c r="AL15" s="56">
        <v>0</v>
      </c>
      <c r="AM15" s="53"/>
      <c r="AN15" s="53" t="str">
        <f t="shared" si="12"/>
        <v/>
      </c>
      <c r="AO15" s="53"/>
      <c r="AP15" s="56">
        <v>6</v>
      </c>
      <c r="AQ15" s="56" t="str">
        <f t="shared" si="13"/>
        <v>○</v>
      </c>
      <c r="AR15" s="56">
        <v>0</v>
      </c>
      <c r="AS15" s="55">
        <v>0</v>
      </c>
      <c r="AT15" s="56" t="str">
        <f t="shared" si="27"/>
        <v>×</v>
      </c>
      <c r="AU15" s="57">
        <v>6</v>
      </c>
      <c r="AV15" s="56">
        <v>2</v>
      </c>
      <c r="AW15" s="56" t="str">
        <f t="shared" si="14"/>
        <v>×</v>
      </c>
      <c r="AX15" s="56">
        <v>4</v>
      </c>
      <c r="AY15" s="55">
        <v>0</v>
      </c>
      <c r="AZ15" s="56" t="str">
        <f t="shared" si="15"/>
        <v>×</v>
      </c>
      <c r="BA15" s="57">
        <v>3</v>
      </c>
      <c r="BB15" s="55">
        <v>4</v>
      </c>
      <c r="BC15" s="56" t="str">
        <f t="shared" si="16"/>
        <v>○</v>
      </c>
      <c r="BD15" s="57">
        <v>0</v>
      </c>
      <c r="BE15" s="56">
        <v>1</v>
      </c>
      <c r="BF15" s="56" t="str">
        <f t="shared" si="17"/>
        <v>×</v>
      </c>
      <c r="BG15" s="56">
        <v>2</v>
      </c>
      <c r="BH15" s="55">
        <v>1</v>
      </c>
      <c r="BI15" s="56" t="str">
        <f t="shared" si="37"/>
        <v>×</v>
      </c>
      <c r="BJ15" s="56">
        <v>2</v>
      </c>
      <c r="BK15" s="55">
        <v>2</v>
      </c>
      <c r="BL15" s="56" t="str">
        <f t="shared" si="18"/>
        <v>×</v>
      </c>
      <c r="BM15" s="56">
        <v>5</v>
      </c>
      <c r="BN15" s="58">
        <f t="shared" si="19"/>
        <v>7</v>
      </c>
      <c r="BO15" s="16">
        <f t="shared" si="20"/>
        <v>2</v>
      </c>
      <c r="BP15" s="59">
        <f t="shared" si="21"/>
        <v>11</v>
      </c>
      <c r="BQ15" s="60">
        <f t="shared" si="30"/>
        <v>23</v>
      </c>
      <c r="BR15" s="61">
        <f t="shared" si="22"/>
        <v>42</v>
      </c>
      <c r="BS15" s="16">
        <f t="shared" si="23"/>
        <v>24</v>
      </c>
      <c r="BT15" s="16">
        <f t="shared" si="31"/>
        <v>18</v>
      </c>
      <c r="BU15" s="62">
        <f t="shared" si="32"/>
        <v>23018042</v>
      </c>
      <c r="BV15" s="63">
        <f t="shared" si="33"/>
        <v>13</v>
      </c>
      <c r="BW15" s="15">
        <f t="shared" si="34"/>
        <v>0</v>
      </c>
      <c r="BX15" s="115"/>
      <c r="BY15" s="34">
        <v>13</v>
      </c>
      <c r="BZ15" s="91" t="s">
        <v>13</v>
      </c>
      <c r="CA15" s="92"/>
      <c r="CB15" s="38">
        <v>7</v>
      </c>
      <c r="CC15" s="38">
        <v>2</v>
      </c>
      <c r="CD15" s="38">
        <v>11</v>
      </c>
      <c r="CE15" s="39">
        <v>20</v>
      </c>
      <c r="CF15" s="40">
        <v>0</v>
      </c>
    </row>
    <row r="16" spans="1:84" ht="45" customHeight="1" x14ac:dyDescent="0.15">
      <c r="A16" s="115">
        <f t="shared" si="24"/>
        <v>21</v>
      </c>
      <c r="B16" s="139" t="s">
        <v>9</v>
      </c>
      <c r="C16" s="55">
        <v>0</v>
      </c>
      <c r="D16" s="56" t="str">
        <f t="shared" si="0"/>
        <v>×</v>
      </c>
      <c r="E16" s="57">
        <v>4</v>
      </c>
      <c r="F16" s="56">
        <v>0</v>
      </c>
      <c r="G16" s="56" t="str">
        <f t="shared" si="1"/>
        <v>×</v>
      </c>
      <c r="H16" s="56">
        <v>6</v>
      </c>
      <c r="I16" s="55">
        <v>0</v>
      </c>
      <c r="J16" s="56" t="str">
        <f t="shared" si="2"/>
        <v>×</v>
      </c>
      <c r="K16" s="141">
        <v>11</v>
      </c>
      <c r="L16" s="56">
        <v>1</v>
      </c>
      <c r="M16" s="56" t="str">
        <f t="shared" si="25"/>
        <v>×</v>
      </c>
      <c r="N16" s="56">
        <v>3</v>
      </c>
      <c r="O16" s="55">
        <v>0</v>
      </c>
      <c r="P16" s="56" t="str">
        <f t="shared" si="52"/>
        <v>×</v>
      </c>
      <c r="Q16" s="57">
        <v>6</v>
      </c>
      <c r="R16" s="56">
        <v>0</v>
      </c>
      <c r="S16" s="56" t="str">
        <f t="shared" si="26"/>
        <v>×</v>
      </c>
      <c r="T16" s="56">
        <v>4</v>
      </c>
      <c r="U16" s="55">
        <v>0</v>
      </c>
      <c r="V16" s="56" t="str">
        <f t="shared" si="6"/>
        <v>×</v>
      </c>
      <c r="W16" s="57">
        <v>3</v>
      </c>
      <c r="X16" s="56">
        <v>0</v>
      </c>
      <c r="Y16" s="56" t="str">
        <f t="shared" si="35"/>
        <v>×</v>
      </c>
      <c r="Z16" s="140">
        <v>12</v>
      </c>
      <c r="AA16" s="55">
        <v>2</v>
      </c>
      <c r="AB16" s="56" t="str">
        <f t="shared" si="8"/>
        <v>×</v>
      </c>
      <c r="AC16" s="57">
        <v>7</v>
      </c>
      <c r="AD16" s="56">
        <v>0</v>
      </c>
      <c r="AE16" s="56" t="str">
        <f t="shared" si="9"/>
        <v>×</v>
      </c>
      <c r="AF16" s="140">
        <v>16</v>
      </c>
      <c r="AG16" s="55">
        <v>0</v>
      </c>
      <c r="AH16" s="56" t="str">
        <f t="shared" si="10"/>
        <v>×</v>
      </c>
      <c r="AI16" s="57">
        <v>9</v>
      </c>
      <c r="AJ16" s="56">
        <v>0</v>
      </c>
      <c r="AK16" s="56" t="str">
        <f t="shared" si="11"/>
        <v>×</v>
      </c>
      <c r="AL16" s="56">
        <v>7</v>
      </c>
      <c r="AM16" s="55">
        <v>0</v>
      </c>
      <c r="AN16" s="56" t="str">
        <f t="shared" si="12"/>
        <v>×</v>
      </c>
      <c r="AO16" s="57">
        <v>6</v>
      </c>
      <c r="AP16" s="53"/>
      <c r="AQ16" s="53" t="str">
        <f t="shared" si="13"/>
        <v/>
      </c>
      <c r="AR16" s="53"/>
      <c r="AS16" s="55">
        <v>0</v>
      </c>
      <c r="AT16" s="56" t="str">
        <f t="shared" si="27"/>
        <v>×</v>
      </c>
      <c r="AU16" s="57">
        <v>9</v>
      </c>
      <c r="AV16" s="56">
        <v>0</v>
      </c>
      <c r="AW16" s="56" t="str">
        <f t="shared" si="14"/>
        <v>×</v>
      </c>
      <c r="AX16" s="140">
        <v>12</v>
      </c>
      <c r="AY16" s="55">
        <v>0</v>
      </c>
      <c r="AZ16" s="56" t="str">
        <f t="shared" si="15"/>
        <v>×</v>
      </c>
      <c r="BA16" s="57">
        <v>2</v>
      </c>
      <c r="BB16" s="56">
        <v>0</v>
      </c>
      <c r="BC16" s="56" t="str">
        <f t="shared" si="16"/>
        <v>×</v>
      </c>
      <c r="BD16" s="56">
        <v>2</v>
      </c>
      <c r="BE16" s="55">
        <v>0</v>
      </c>
      <c r="BF16" s="56" t="str">
        <f t="shared" si="17"/>
        <v>×</v>
      </c>
      <c r="BG16" s="57">
        <v>8</v>
      </c>
      <c r="BH16" s="55">
        <v>0</v>
      </c>
      <c r="BI16" s="56" t="str">
        <f t="shared" si="37"/>
        <v>×</v>
      </c>
      <c r="BJ16" s="141">
        <v>11</v>
      </c>
      <c r="BK16" s="55">
        <v>0</v>
      </c>
      <c r="BL16" s="56" t="str">
        <f t="shared" si="18"/>
        <v>×</v>
      </c>
      <c r="BM16" s="56">
        <v>7</v>
      </c>
      <c r="BN16" s="58">
        <f t="shared" si="19"/>
        <v>0</v>
      </c>
      <c r="BO16" s="16">
        <f t="shared" si="20"/>
        <v>0</v>
      </c>
      <c r="BP16" s="59">
        <f t="shared" si="21"/>
        <v>20</v>
      </c>
      <c r="BQ16" s="60">
        <f t="shared" si="30"/>
        <v>0</v>
      </c>
      <c r="BR16" s="61">
        <f t="shared" si="22"/>
        <v>3</v>
      </c>
      <c r="BS16" s="16">
        <f t="shared" si="23"/>
        <v>110</v>
      </c>
      <c r="BT16" s="13">
        <f t="shared" si="31"/>
        <v>-107</v>
      </c>
      <c r="BU16" s="62">
        <f t="shared" si="32"/>
        <v>-106997</v>
      </c>
      <c r="BV16" s="63">
        <f t="shared" si="33"/>
        <v>21</v>
      </c>
      <c r="BW16" s="15">
        <f t="shared" si="34"/>
        <v>0</v>
      </c>
      <c r="BX16" s="115"/>
      <c r="BY16" s="34">
        <v>14</v>
      </c>
      <c r="BZ16" s="93" t="s">
        <v>15</v>
      </c>
      <c r="CA16" s="94"/>
      <c r="CB16" s="38">
        <v>6</v>
      </c>
      <c r="CC16" s="38">
        <v>5</v>
      </c>
      <c r="CD16" s="38">
        <v>9</v>
      </c>
      <c r="CE16" s="39">
        <v>18</v>
      </c>
      <c r="CF16" s="40">
        <v>0</v>
      </c>
    </row>
    <row r="17" spans="1:84" ht="45" customHeight="1" x14ac:dyDescent="0.15">
      <c r="A17" s="115">
        <f t="shared" si="24"/>
        <v>2</v>
      </c>
      <c r="B17" s="139" t="s">
        <v>12</v>
      </c>
      <c r="C17" s="55">
        <v>3</v>
      </c>
      <c r="D17" s="56" t="s">
        <v>34</v>
      </c>
      <c r="E17" s="57">
        <v>0</v>
      </c>
      <c r="F17" s="56">
        <v>5</v>
      </c>
      <c r="G17" s="56" t="str">
        <f t="shared" si="1"/>
        <v>○</v>
      </c>
      <c r="H17" s="56">
        <v>2</v>
      </c>
      <c r="I17" s="55">
        <v>0</v>
      </c>
      <c r="J17" s="56" t="str">
        <f t="shared" si="2"/>
        <v>×</v>
      </c>
      <c r="K17" s="57">
        <v>1</v>
      </c>
      <c r="L17" s="56">
        <v>5</v>
      </c>
      <c r="M17" s="56" t="str">
        <f t="shared" si="25"/>
        <v>○</v>
      </c>
      <c r="N17" s="56">
        <v>0</v>
      </c>
      <c r="O17" s="55">
        <v>4</v>
      </c>
      <c r="P17" s="56" t="str">
        <f t="shared" si="4"/>
        <v>○</v>
      </c>
      <c r="Q17" s="57">
        <v>1</v>
      </c>
      <c r="R17" s="56">
        <v>3</v>
      </c>
      <c r="S17" s="56" t="str">
        <f t="shared" si="26"/>
        <v>○</v>
      </c>
      <c r="T17" s="56">
        <v>0</v>
      </c>
      <c r="U17" s="55">
        <v>0</v>
      </c>
      <c r="V17" s="56" t="str">
        <f t="shared" si="6"/>
        <v>×</v>
      </c>
      <c r="W17" s="57">
        <v>1</v>
      </c>
      <c r="X17" s="56">
        <v>2</v>
      </c>
      <c r="Y17" s="56" t="str">
        <f t="shared" si="35"/>
        <v>×</v>
      </c>
      <c r="Z17" s="56">
        <v>3</v>
      </c>
      <c r="AA17" s="55">
        <v>7</v>
      </c>
      <c r="AB17" s="56" t="str">
        <f t="shared" si="8"/>
        <v>○</v>
      </c>
      <c r="AC17" s="57">
        <v>0</v>
      </c>
      <c r="AD17" s="56">
        <v>5</v>
      </c>
      <c r="AE17" s="56" t="str">
        <f t="shared" si="9"/>
        <v>○</v>
      </c>
      <c r="AF17" s="56">
        <v>3</v>
      </c>
      <c r="AG17" s="55">
        <v>2</v>
      </c>
      <c r="AH17" s="56" t="str">
        <f t="shared" si="10"/>
        <v>×</v>
      </c>
      <c r="AI17" s="57">
        <v>6</v>
      </c>
      <c r="AJ17" s="56">
        <v>3</v>
      </c>
      <c r="AK17" s="56" t="s">
        <v>34</v>
      </c>
      <c r="AL17" s="56">
        <v>1</v>
      </c>
      <c r="AM17" s="55">
        <v>6</v>
      </c>
      <c r="AN17" s="56" t="str">
        <f t="shared" si="12"/>
        <v>○</v>
      </c>
      <c r="AO17" s="57">
        <v>0</v>
      </c>
      <c r="AP17" s="56">
        <v>9</v>
      </c>
      <c r="AQ17" s="56" t="str">
        <f t="shared" si="13"/>
        <v>○</v>
      </c>
      <c r="AR17" s="56">
        <v>0</v>
      </c>
      <c r="AS17" s="64"/>
      <c r="AT17" s="53" t="str">
        <f t="shared" si="27"/>
        <v/>
      </c>
      <c r="AU17" s="65"/>
      <c r="AV17" s="56">
        <v>4</v>
      </c>
      <c r="AW17" s="56" t="str">
        <f t="shared" ref="AW17" si="54">IF(AV17="","",IF(AV17=AX17,"△",IF(AV17&gt;AX17,"○","×")))</f>
        <v>○</v>
      </c>
      <c r="AX17" s="56">
        <v>2</v>
      </c>
      <c r="AY17" s="55">
        <v>5</v>
      </c>
      <c r="AZ17" s="56" t="str">
        <f t="shared" si="15"/>
        <v>○</v>
      </c>
      <c r="BA17" s="57">
        <v>1</v>
      </c>
      <c r="BB17" s="56">
        <v>2</v>
      </c>
      <c r="BC17" s="56" t="str">
        <f t="shared" si="16"/>
        <v>○</v>
      </c>
      <c r="BD17" s="56">
        <v>0</v>
      </c>
      <c r="BE17" s="55">
        <v>5</v>
      </c>
      <c r="BF17" s="56" t="str">
        <f t="shared" si="17"/>
        <v>○</v>
      </c>
      <c r="BG17" s="57">
        <v>1</v>
      </c>
      <c r="BH17" s="54"/>
      <c r="BI17" s="54" t="str">
        <f t="shared" si="37"/>
        <v/>
      </c>
      <c r="BJ17" s="54"/>
      <c r="BK17" s="55">
        <v>1</v>
      </c>
      <c r="BL17" s="56" t="str">
        <f t="shared" si="18"/>
        <v>○</v>
      </c>
      <c r="BM17" s="56">
        <v>0</v>
      </c>
      <c r="BN17" s="58">
        <f t="shared" si="19"/>
        <v>15</v>
      </c>
      <c r="BO17" s="16">
        <f t="shared" si="20"/>
        <v>0</v>
      </c>
      <c r="BP17" s="59">
        <f t="shared" si="21"/>
        <v>4</v>
      </c>
      <c r="BQ17" s="60">
        <f t="shared" si="30"/>
        <v>45</v>
      </c>
      <c r="BR17" s="61">
        <f t="shared" si="22"/>
        <v>55</v>
      </c>
      <c r="BS17" s="16">
        <f t="shared" si="23"/>
        <v>18</v>
      </c>
      <c r="BT17" s="16">
        <f t="shared" si="31"/>
        <v>37</v>
      </c>
      <c r="BU17" s="62">
        <f t="shared" si="32"/>
        <v>45037055</v>
      </c>
      <c r="BV17" s="63">
        <f t="shared" si="33"/>
        <v>2</v>
      </c>
      <c r="BW17" s="45">
        <f t="shared" si="34"/>
        <v>1</v>
      </c>
      <c r="BX17" s="115"/>
      <c r="BY17" s="34">
        <v>15</v>
      </c>
      <c r="BZ17" s="91" t="s">
        <v>38</v>
      </c>
      <c r="CA17" s="92"/>
      <c r="CB17" s="38">
        <v>7</v>
      </c>
      <c r="CC17" s="38">
        <v>1</v>
      </c>
      <c r="CD17" s="38">
        <v>12</v>
      </c>
      <c r="CE17" s="39">
        <v>20</v>
      </c>
      <c r="CF17" s="40">
        <v>0</v>
      </c>
    </row>
    <row r="18" spans="1:84" ht="45" customHeight="1" x14ac:dyDescent="0.15">
      <c r="A18" s="115">
        <f t="shared" si="24"/>
        <v>6</v>
      </c>
      <c r="B18" s="143" t="s">
        <v>32</v>
      </c>
      <c r="C18" s="55">
        <v>5</v>
      </c>
      <c r="D18" s="56" t="str">
        <f t="shared" ref="D18:D22" si="55">IF(C18="","",IF(C18=E18,"△",IF(C18&gt;E18,"○","×")))</f>
        <v>○</v>
      </c>
      <c r="E18" s="57">
        <v>0</v>
      </c>
      <c r="F18" s="54"/>
      <c r="G18" s="54" t="str">
        <f t="shared" ref="G18:G22" si="56">IF(F18="","",IF(F18=H18,"△",IF(F18&gt;H18,"○","×")))</f>
        <v/>
      </c>
      <c r="H18" s="54"/>
      <c r="I18" s="55">
        <v>0</v>
      </c>
      <c r="J18" s="56" t="str">
        <f t="shared" ref="J18:J22" si="57">IF(I18="","",IF(I18=K18,"△",IF(I18&gt;K18,"○","×")))</f>
        <v>×</v>
      </c>
      <c r="K18" s="57">
        <v>2</v>
      </c>
      <c r="L18" s="56">
        <v>6</v>
      </c>
      <c r="M18" s="56" t="str">
        <f t="shared" ref="M18:M22" si="58">IF(L18="","",IF(L18=N18,"△",IF(L18&gt;N18,"○","×")))</f>
        <v>○</v>
      </c>
      <c r="N18" s="56">
        <v>0</v>
      </c>
      <c r="O18" s="55">
        <v>0</v>
      </c>
      <c r="P18" s="56" t="str">
        <f t="shared" ref="P18:P22" si="59">IF(O18="","",IF(O18=Q18,"△",IF(O18&gt;Q18,"○","×")))</f>
        <v>△</v>
      </c>
      <c r="Q18" s="57">
        <v>0</v>
      </c>
      <c r="R18" s="56">
        <v>0</v>
      </c>
      <c r="S18" s="56" t="str">
        <f t="shared" si="26"/>
        <v>×</v>
      </c>
      <c r="T18" s="56">
        <v>2</v>
      </c>
      <c r="U18" s="55">
        <v>5</v>
      </c>
      <c r="V18" s="56" t="str">
        <f t="shared" ref="V18:V21" si="60">IF(U18="","",IF(U18=W18,"△",IF(U18&gt;W18,"○","×")))</f>
        <v>○</v>
      </c>
      <c r="W18" s="57">
        <v>2</v>
      </c>
      <c r="X18" s="56">
        <v>1</v>
      </c>
      <c r="Y18" s="56" t="str">
        <f t="shared" ref="Y18:Y22" si="61">IF(X18="","",IF(X18=Z18,"△",IF(X18&gt;Z18,"○","×")))</f>
        <v>○</v>
      </c>
      <c r="Z18" s="56">
        <v>0</v>
      </c>
      <c r="AA18" s="55">
        <v>2</v>
      </c>
      <c r="AB18" s="56" t="str">
        <f t="shared" ref="AB18:AB22" si="62">IF(AA18="","",IF(AA18=AC18,"△",IF(AA18&gt;AC18,"○","×")))</f>
        <v>△</v>
      </c>
      <c r="AC18" s="57">
        <v>2</v>
      </c>
      <c r="AD18" s="56">
        <v>3</v>
      </c>
      <c r="AE18" s="56" t="str">
        <f t="shared" ref="AE18:AE22" si="63">IF(AD18="","",IF(AD18=AF18,"△",IF(AD18&gt;AF18,"○","×")))</f>
        <v>×</v>
      </c>
      <c r="AF18" s="56">
        <v>5</v>
      </c>
      <c r="AG18" s="55">
        <v>2</v>
      </c>
      <c r="AH18" s="56" t="str">
        <f t="shared" ref="AH18:AH22" si="64">IF(AG18="","",IF(AG18=AI18,"△",IF(AG18&gt;AI18,"○","×")))</f>
        <v>△</v>
      </c>
      <c r="AI18" s="57">
        <v>2</v>
      </c>
      <c r="AJ18" s="56">
        <v>3</v>
      </c>
      <c r="AK18" s="56" t="str">
        <f t="shared" ref="AK18:AK22" si="65">IF(AJ18="","",IF(AJ18=AL18,"△",IF(AJ18&gt;AL18,"○","×")))</f>
        <v>○</v>
      </c>
      <c r="AL18" s="56">
        <v>1</v>
      </c>
      <c r="AM18" s="55">
        <v>4</v>
      </c>
      <c r="AN18" s="56" t="str">
        <f t="shared" ref="AN18:AN22" si="66">IF(AM18="","",IF(AM18=AO18,"△",IF(AM18&gt;AO18,"○","×")))</f>
        <v>○</v>
      </c>
      <c r="AO18" s="57">
        <v>2</v>
      </c>
      <c r="AP18" s="140">
        <v>12</v>
      </c>
      <c r="AQ18" s="56" t="str">
        <f t="shared" ref="AQ18:AQ22" si="67">IF(AP18="","",IF(AP18=AR18,"△",IF(AP18&gt;AR18,"○","×")))</f>
        <v>○</v>
      </c>
      <c r="AR18" s="56">
        <v>0</v>
      </c>
      <c r="AS18" s="55">
        <v>2</v>
      </c>
      <c r="AT18" s="56" t="str">
        <f t="shared" si="27"/>
        <v>×</v>
      </c>
      <c r="AU18" s="57">
        <v>4</v>
      </c>
      <c r="AV18" s="53"/>
      <c r="AW18" s="53" t="str">
        <f t="shared" ref="AW18" si="68">IF(AV18="","",IF(AV18=AX18,"△",IF(AV18&gt;AX18,"○","×")))</f>
        <v/>
      </c>
      <c r="AX18" s="53"/>
      <c r="AY18" s="55">
        <v>3</v>
      </c>
      <c r="AZ18" s="56" t="str">
        <f t="shared" si="15"/>
        <v>○</v>
      </c>
      <c r="BA18" s="57">
        <v>0</v>
      </c>
      <c r="BB18" s="55">
        <v>3</v>
      </c>
      <c r="BC18" s="56" t="str">
        <f t="shared" si="16"/>
        <v>○</v>
      </c>
      <c r="BD18" s="57">
        <v>0</v>
      </c>
      <c r="BE18" s="55">
        <v>3</v>
      </c>
      <c r="BF18" s="56" t="str">
        <f t="shared" si="17"/>
        <v>○</v>
      </c>
      <c r="BG18" s="57">
        <v>2</v>
      </c>
      <c r="BH18" s="54"/>
      <c r="BI18" s="54" t="str">
        <f t="shared" si="37"/>
        <v/>
      </c>
      <c r="BJ18" s="54"/>
      <c r="BK18" s="55">
        <v>6</v>
      </c>
      <c r="BL18" s="56" t="str">
        <f t="shared" ref="BL18:BL22" si="69">IF(BK18="","",IF(BK18=BM18,"△",IF(BK18&gt;BM18,"○","×")))</f>
        <v>○</v>
      </c>
      <c r="BM18" s="56">
        <v>4</v>
      </c>
      <c r="BN18" s="58">
        <f t="shared" si="19"/>
        <v>11</v>
      </c>
      <c r="BO18" s="16">
        <f t="shared" si="20"/>
        <v>3</v>
      </c>
      <c r="BP18" s="59">
        <f t="shared" si="21"/>
        <v>4</v>
      </c>
      <c r="BQ18" s="60">
        <f t="shared" ref="BQ18:BQ22" si="70">BN18*3+BO18</f>
        <v>36</v>
      </c>
      <c r="BR18" s="61">
        <f t="shared" si="22"/>
        <v>51</v>
      </c>
      <c r="BS18" s="16">
        <f t="shared" si="23"/>
        <v>26</v>
      </c>
      <c r="BT18" s="16">
        <f t="shared" ref="BT18:BT22" si="71">BR18-BS18</f>
        <v>25</v>
      </c>
      <c r="BU18" s="62">
        <f t="shared" si="32"/>
        <v>36025051</v>
      </c>
      <c r="BV18" s="63">
        <f t="shared" ref="BV18:BV22" si="72">_xlfn.RANK.EQ(BU18,$BU$3:$BU$23)</f>
        <v>6</v>
      </c>
      <c r="BW18" s="45">
        <f t="shared" si="34"/>
        <v>2</v>
      </c>
      <c r="BX18" s="115"/>
      <c r="BY18" s="34">
        <v>16</v>
      </c>
      <c r="BZ18" s="91" t="s">
        <v>51</v>
      </c>
      <c r="CA18" s="92"/>
      <c r="CB18" s="38">
        <v>7</v>
      </c>
      <c r="CC18" s="38">
        <v>1</v>
      </c>
      <c r="CD18" s="38">
        <v>11</v>
      </c>
      <c r="CE18" s="39">
        <v>19</v>
      </c>
      <c r="CF18" s="46">
        <v>1</v>
      </c>
    </row>
    <row r="19" spans="1:84" ht="45" customHeight="1" x14ac:dyDescent="0.15">
      <c r="A19" s="115">
        <f t="shared" si="24"/>
        <v>8</v>
      </c>
      <c r="B19" s="139" t="s">
        <v>47</v>
      </c>
      <c r="C19" s="55">
        <v>2</v>
      </c>
      <c r="D19" s="56" t="str">
        <f t="shared" si="55"/>
        <v>○</v>
      </c>
      <c r="E19" s="57">
        <v>0</v>
      </c>
      <c r="F19" s="55">
        <v>4</v>
      </c>
      <c r="G19" s="56" t="str">
        <f t="shared" si="56"/>
        <v>○</v>
      </c>
      <c r="H19" s="57">
        <v>0</v>
      </c>
      <c r="I19" s="55">
        <v>1</v>
      </c>
      <c r="J19" s="56" t="str">
        <f t="shared" si="57"/>
        <v>×</v>
      </c>
      <c r="K19" s="57">
        <v>3</v>
      </c>
      <c r="L19" s="56">
        <v>4</v>
      </c>
      <c r="M19" s="56" t="str">
        <f t="shared" si="58"/>
        <v>○</v>
      </c>
      <c r="N19" s="56">
        <v>0</v>
      </c>
      <c r="O19" s="55">
        <v>6</v>
      </c>
      <c r="P19" s="56" t="str">
        <f t="shared" si="59"/>
        <v>○</v>
      </c>
      <c r="Q19" s="57">
        <v>1</v>
      </c>
      <c r="R19" s="56">
        <v>0</v>
      </c>
      <c r="S19" s="56" t="str">
        <f t="shared" ref="S19:S20" si="73">IF(R19="","",IF(R19=T19,"△",IF(R19&gt;T19,"○","×")))</f>
        <v>×</v>
      </c>
      <c r="T19" s="56">
        <v>2</v>
      </c>
      <c r="U19" s="55">
        <v>0</v>
      </c>
      <c r="V19" s="56" t="str">
        <f t="shared" si="60"/>
        <v>×</v>
      </c>
      <c r="W19" s="57">
        <v>1</v>
      </c>
      <c r="X19" s="56">
        <v>1</v>
      </c>
      <c r="Y19" s="56" t="str">
        <f t="shared" si="61"/>
        <v>×</v>
      </c>
      <c r="Z19" s="56">
        <v>3</v>
      </c>
      <c r="AA19" s="55">
        <v>5</v>
      </c>
      <c r="AB19" s="56" t="s">
        <v>42</v>
      </c>
      <c r="AC19" s="57">
        <v>1</v>
      </c>
      <c r="AD19" s="56">
        <v>0</v>
      </c>
      <c r="AE19" s="56" t="str">
        <f t="shared" si="63"/>
        <v>×</v>
      </c>
      <c r="AF19" s="56">
        <v>8</v>
      </c>
      <c r="AG19" s="55">
        <v>0</v>
      </c>
      <c r="AH19" s="56" t="str">
        <f t="shared" si="64"/>
        <v>×</v>
      </c>
      <c r="AI19" s="57">
        <v>7</v>
      </c>
      <c r="AJ19" s="56">
        <v>3</v>
      </c>
      <c r="AK19" s="56" t="str">
        <f t="shared" si="65"/>
        <v>○</v>
      </c>
      <c r="AL19" s="56">
        <v>2</v>
      </c>
      <c r="AM19" s="55">
        <v>3</v>
      </c>
      <c r="AN19" s="56" t="str">
        <f t="shared" si="66"/>
        <v>○</v>
      </c>
      <c r="AO19" s="57">
        <v>0</v>
      </c>
      <c r="AP19" s="56">
        <v>2</v>
      </c>
      <c r="AQ19" s="56" t="str">
        <f t="shared" si="67"/>
        <v>○</v>
      </c>
      <c r="AR19" s="56">
        <v>0</v>
      </c>
      <c r="AS19" s="55">
        <v>1</v>
      </c>
      <c r="AT19" s="56" t="str">
        <f t="shared" si="27"/>
        <v>×</v>
      </c>
      <c r="AU19" s="57">
        <v>5</v>
      </c>
      <c r="AV19" s="56">
        <v>0</v>
      </c>
      <c r="AW19" s="56" t="str">
        <f t="shared" si="14"/>
        <v>×</v>
      </c>
      <c r="AX19" s="56">
        <v>3</v>
      </c>
      <c r="AY19" s="64"/>
      <c r="AZ19" s="53" t="str">
        <f t="shared" si="15"/>
        <v/>
      </c>
      <c r="BA19" s="65"/>
      <c r="BB19" s="56">
        <v>2</v>
      </c>
      <c r="BC19" s="56" t="str">
        <f t="shared" si="16"/>
        <v>○</v>
      </c>
      <c r="BD19" s="56">
        <v>1</v>
      </c>
      <c r="BE19" s="55">
        <v>5</v>
      </c>
      <c r="BF19" s="56" t="str">
        <f t="shared" si="17"/>
        <v>○</v>
      </c>
      <c r="BG19" s="57">
        <v>0</v>
      </c>
      <c r="BH19" s="56">
        <v>3</v>
      </c>
      <c r="BI19" s="56" t="str">
        <f t="shared" si="37"/>
        <v>○</v>
      </c>
      <c r="BJ19" s="56">
        <v>0</v>
      </c>
      <c r="BK19" s="55">
        <v>2</v>
      </c>
      <c r="BL19" s="56" t="str">
        <f t="shared" si="69"/>
        <v>○</v>
      </c>
      <c r="BM19" s="56">
        <v>0</v>
      </c>
      <c r="BN19" s="58">
        <f t="shared" si="19"/>
        <v>11</v>
      </c>
      <c r="BO19" s="16">
        <f t="shared" si="20"/>
        <v>0</v>
      </c>
      <c r="BP19" s="59">
        <f t="shared" si="21"/>
        <v>9</v>
      </c>
      <c r="BQ19" s="60">
        <f t="shared" si="70"/>
        <v>33</v>
      </c>
      <c r="BR19" s="61">
        <f t="shared" si="22"/>
        <v>34</v>
      </c>
      <c r="BS19" s="16">
        <f t="shared" si="23"/>
        <v>33</v>
      </c>
      <c r="BT19" s="16">
        <f t="shared" si="71"/>
        <v>1</v>
      </c>
      <c r="BU19" s="62">
        <f t="shared" si="32"/>
        <v>33001034</v>
      </c>
      <c r="BV19" s="63">
        <f t="shared" si="72"/>
        <v>8</v>
      </c>
      <c r="BW19" s="15">
        <f t="shared" si="34"/>
        <v>0</v>
      </c>
      <c r="BX19" s="115"/>
      <c r="BY19" s="34">
        <v>17</v>
      </c>
      <c r="BZ19" s="91" t="s">
        <v>52</v>
      </c>
      <c r="CA19" s="92"/>
      <c r="CB19" s="38">
        <v>7</v>
      </c>
      <c r="CC19" s="38">
        <v>0</v>
      </c>
      <c r="CD19" s="38">
        <v>11</v>
      </c>
      <c r="CE19" s="39">
        <v>18</v>
      </c>
      <c r="CF19" s="46">
        <v>2</v>
      </c>
    </row>
    <row r="20" spans="1:84" ht="45" customHeight="1" x14ac:dyDescent="0.15">
      <c r="A20" s="115">
        <f t="shared" si="24"/>
        <v>16</v>
      </c>
      <c r="B20" s="139" t="s">
        <v>29</v>
      </c>
      <c r="C20" s="55">
        <v>2</v>
      </c>
      <c r="D20" s="56" t="str">
        <f t="shared" si="55"/>
        <v>○</v>
      </c>
      <c r="E20" s="57">
        <v>0</v>
      </c>
      <c r="F20" s="55">
        <v>2</v>
      </c>
      <c r="G20" s="56" t="str">
        <f t="shared" si="56"/>
        <v>○</v>
      </c>
      <c r="H20" s="57">
        <v>0</v>
      </c>
      <c r="I20" s="55">
        <v>0</v>
      </c>
      <c r="J20" s="56" t="str">
        <f t="shared" si="57"/>
        <v>×</v>
      </c>
      <c r="K20" s="57">
        <v>3</v>
      </c>
      <c r="L20" s="56">
        <v>1</v>
      </c>
      <c r="M20" s="56" t="str">
        <f t="shared" si="58"/>
        <v>○</v>
      </c>
      <c r="N20" s="56">
        <v>0</v>
      </c>
      <c r="O20" s="55">
        <v>2</v>
      </c>
      <c r="P20" s="56" t="str">
        <f t="shared" si="59"/>
        <v>×</v>
      </c>
      <c r="Q20" s="56">
        <v>3</v>
      </c>
      <c r="R20" s="55">
        <v>1</v>
      </c>
      <c r="S20" s="56" t="str">
        <f t="shared" si="73"/>
        <v>×</v>
      </c>
      <c r="T20" s="57">
        <v>2</v>
      </c>
      <c r="U20" s="55">
        <v>2</v>
      </c>
      <c r="V20" s="56" t="str">
        <f t="shared" si="60"/>
        <v>△</v>
      </c>
      <c r="W20" s="57">
        <v>2</v>
      </c>
      <c r="X20" s="56">
        <v>0</v>
      </c>
      <c r="Y20" s="56" t="s">
        <v>42</v>
      </c>
      <c r="Z20" s="56">
        <v>1</v>
      </c>
      <c r="AA20" s="55">
        <v>1</v>
      </c>
      <c r="AB20" s="56" t="str">
        <f t="shared" ref="AB20" si="74">IF(AA20="","",IF(AA20=AC20,"△",IF(AA20&gt;AC20,"○","×")))</f>
        <v>×</v>
      </c>
      <c r="AC20" s="57">
        <v>2</v>
      </c>
      <c r="AD20" s="54"/>
      <c r="AE20" s="54" t="str">
        <f t="shared" si="63"/>
        <v/>
      </c>
      <c r="AF20" s="54"/>
      <c r="AG20" s="55">
        <v>0</v>
      </c>
      <c r="AH20" s="56" t="str">
        <f t="shared" si="64"/>
        <v>×</v>
      </c>
      <c r="AI20" s="57">
        <v>3</v>
      </c>
      <c r="AJ20" s="56">
        <v>2</v>
      </c>
      <c r="AK20" s="56" t="str">
        <f t="shared" si="65"/>
        <v>○</v>
      </c>
      <c r="AL20" s="56">
        <v>0</v>
      </c>
      <c r="AM20" s="55">
        <v>0</v>
      </c>
      <c r="AN20" s="56" t="str">
        <f t="shared" si="66"/>
        <v>×</v>
      </c>
      <c r="AO20" s="57">
        <v>4</v>
      </c>
      <c r="AP20" s="56">
        <v>2</v>
      </c>
      <c r="AQ20" s="56" t="str">
        <f t="shared" si="67"/>
        <v>○</v>
      </c>
      <c r="AR20" s="56">
        <v>0</v>
      </c>
      <c r="AS20" s="55">
        <v>0</v>
      </c>
      <c r="AT20" s="56" t="str">
        <f t="shared" si="27"/>
        <v>×</v>
      </c>
      <c r="AU20" s="57">
        <v>2</v>
      </c>
      <c r="AV20" s="56">
        <v>0</v>
      </c>
      <c r="AW20" s="56" t="str">
        <f t="shared" ref="AW20" si="75">IF(AV20="","",IF(AV20=AX20,"△",IF(AV20&gt;AX20,"○","×")))</f>
        <v>×</v>
      </c>
      <c r="AX20" s="56">
        <v>3</v>
      </c>
      <c r="AY20" s="55">
        <v>1</v>
      </c>
      <c r="AZ20" s="56" t="str">
        <f t="shared" si="15"/>
        <v>×</v>
      </c>
      <c r="BA20" s="57">
        <v>2</v>
      </c>
      <c r="BB20" s="53"/>
      <c r="BC20" s="53" t="str">
        <f t="shared" si="16"/>
        <v/>
      </c>
      <c r="BD20" s="53"/>
      <c r="BE20" s="55">
        <v>2</v>
      </c>
      <c r="BF20" s="56" t="str">
        <f t="shared" si="17"/>
        <v>○</v>
      </c>
      <c r="BG20" s="57">
        <v>0</v>
      </c>
      <c r="BH20" s="56">
        <v>3</v>
      </c>
      <c r="BI20" s="56" t="str">
        <f t="shared" si="37"/>
        <v>○</v>
      </c>
      <c r="BJ20" s="56">
        <v>1</v>
      </c>
      <c r="BK20" s="55">
        <v>0</v>
      </c>
      <c r="BL20" s="56" t="str">
        <f t="shared" si="69"/>
        <v>×</v>
      </c>
      <c r="BM20" s="56">
        <v>3</v>
      </c>
      <c r="BN20" s="58">
        <f t="shared" si="19"/>
        <v>7</v>
      </c>
      <c r="BO20" s="16">
        <f t="shared" si="20"/>
        <v>1</v>
      </c>
      <c r="BP20" s="59">
        <f t="shared" si="21"/>
        <v>11</v>
      </c>
      <c r="BQ20" s="60">
        <f t="shared" si="70"/>
        <v>22</v>
      </c>
      <c r="BR20" s="61">
        <f t="shared" si="22"/>
        <v>15</v>
      </c>
      <c r="BS20" s="16">
        <f t="shared" si="23"/>
        <v>25</v>
      </c>
      <c r="BT20" s="16">
        <f t="shared" si="71"/>
        <v>-10</v>
      </c>
      <c r="BU20" s="62">
        <f t="shared" si="32"/>
        <v>21990015</v>
      </c>
      <c r="BV20" s="63">
        <f t="shared" si="72"/>
        <v>16</v>
      </c>
      <c r="BW20" s="45">
        <f t="shared" si="34"/>
        <v>1</v>
      </c>
      <c r="BX20" s="115"/>
      <c r="BY20" s="34">
        <v>18</v>
      </c>
      <c r="BZ20" s="91" t="s">
        <v>35</v>
      </c>
      <c r="CA20" s="92"/>
      <c r="CB20" s="38">
        <v>4</v>
      </c>
      <c r="CC20" s="38">
        <v>3</v>
      </c>
      <c r="CD20" s="38">
        <v>12</v>
      </c>
      <c r="CE20" s="39">
        <v>19</v>
      </c>
      <c r="CF20" s="46">
        <v>1</v>
      </c>
    </row>
    <row r="21" spans="1:84" ht="45" customHeight="1" x14ac:dyDescent="0.15">
      <c r="A21" s="115">
        <f t="shared" si="24"/>
        <v>9</v>
      </c>
      <c r="B21" s="139" t="s">
        <v>30</v>
      </c>
      <c r="C21" s="55">
        <v>0</v>
      </c>
      <c r="D21" s="56" t="str">
        <f t="shared" si="55"/>
        <v>×</v>
      </c>
      <c r="E21" s="57">
        <v>1</v>
      </c>
      <c r="F21" s="56">
        <v>5</v>
      </c>
      <c r="G21" s="56" t="str">
        <f t="shared" si="56"/>
        <v>○</v>
      </c>
      <c r="H21" s="56">
        <v>4</v>
      </c>
      <c r="I21" s="55">
        <v>1</v>
      </c>
      <c r="J21" s="56" t="str">
        <f t="shared" si="57"/>
        <v>×</v>
      </c>
      <c r="K21" s="57">
        <v>4</v>
      </c>
      <c r="L21" s="56">
        <v>7</v>
      </c>
      <c r="M21" s="56" t="str">
        <f t="shared" si="58"/>
        <v>○</v>
      </c>
      <c r="N21" s="56">
        <v>1</v>
      </c>
      <c r="O21" s="55">
        <v>1</v>
      </c>
      <c r="P21" s="56" t="str">
        <f t="shared" si="59"/>
        <v>×</v>
      </c>
      <c r="Q21" s="57">
        <v>2</v>
      </c>
      <c r="R21" s="56">
        <v>5</v>
      </c>
      <c r="S21" s="56" t="str">
        <f t="shared" ref="S21:S22" si="76">IF(R21="","",IF(R21=T21,"△",IF(R21&gt;T21,"○","×")))</f>
        <v>○</v>
      </c>
      <c r="T21" s="56">
        <v>0</v>
      </c>
      <c r="U21" s="55">
        <v>1</v>
      </c>
      <c r="V21" s="56" t="str">
        <f t="shared" si="60"/>
        <v>△</v>
      </c>
      <c r="W21" s="57">
        <v>1</v>
      </c>
      <c r="X21" s="56">
        <v>2</v>
      </c>
      <c r="Y21" s="56" t="str">
        <f t="shared" si="61"/>
        <v>△</v>
      </c>
      <c r="Z21" s="56">
        <v>2</v>
      </c>
      <c r="AA21" s="55">
        <v>7</v>
      </c>
      <c r="AB21" s="56" t="str">
        <f t="shared" si="62"/>
        <v>○</v>
      </c>
      <c r="AC21" s="57">
        <v>0</v>
      </c>
      <c r="AD21" s="56">
        <v>4</v>
      </c>
      <c r="AE21" s="56" t="str">
        <f t="shared" si="63"/>
        <v>△</v>
      </c>
      <c r="AF21" s="56">
        <v>4</v>
      </c>
      <c r="AG21" s="55">
        <v>0</v>
      </c>
      <c r="AH21" s="56" t="str">
        <f t="shared" si="64"/>
        <v>×</v>
      </c>
      <c r="AI21" s="57">
        <v>4</v>
      </c>
      <c r="AJ21" s="56">
        <v>1</v>
      </c>
      <c r="AK21" s="56" t="str">
        <f t="shared" si="65"/>
        <v>○</v>
      </c>
      <c r="AL21" s="56">
        <v>0</v>
      </c>
      <c r="AM21" s="55">
        <v>2</v>
      </c>
      <c r="AN21" s="56" t="str">
        <f t="shared" ref="AN21" si="77">IF(AM21="","",IF(AM21=AO21,"△",IF(AM21&gt;AO21,"○","×")))</f>
        <v>○</v>
      </c>
      <c r="AO21" s="57">
        <v>1</v>
      </c>
      <c r="AP21" s="56">
        <v>8</v>
      </c>
      <c r="AQ21" s="56" t="str">
        <f t="shared" si="67"/>
        <v>○</v>
      </c>
      <c r="AR21" s="56">
        <v>0</v>
      </c>
      <c r="AS21" s="55">
        <v>1</v>
      </c>
      <c r="AT21" s="56" t="str">
        <f t="shared" si="27"/>
        <v>×</v>
      </c>
      <c r="AU21" s="57">
        <v>5</v>
      </c>
      <c r="AV21" s="56">
        <v>2</v>
      </c>
      <c r="AW21" s="56" t="str">
        <f t="shared" si="14"/>
        <v>×</v>
      </c>
      <c r="AX21" s="56">
        <v>3</v>
      </c>
      <c r="AY21" s="55">
        <v>0</v>
      </c>
      <c r="AZ21" s="56" t="str">
        <f t="shared" si="15"/>
        <v>×</v>
      </c>
      <c r="BA21" s="57">
        <v>5</v>
      </c>
      <c r="BB21" s="56">
        <v>0</v>
      </c>
      <c r="BC21" s="56" t="str">
        <f t="shared" si="16"/>
        <v>×</v>
      </c>
      <c r="BD21" s="56">
        <v>2</v>
      </c>
      <c r="BE21" s="64"/>
      <c r="BF21" s="53" t="str">
        <f t="shared" si="17"/>
        <v/>
      </c>
      <c r="BG21" s="65"/>
      <c r="BH21" s="56">
        <v>2</v>
      </c>
      <c r="BI21" s="56" t="str">
        <f t="shared" si="37"/>
        <v>○</v>
      </c>
      <c r="BJ21" s="56">
        <v>0</v>
      </c>
      <c r="BK21" s="55">
        <v>2</v>
      </c>
      <c r="BL21" s="56" t="str">
        <f t="shared" si="69"/>
        <v>○</v>
      </c>
      <c r="BM21" s="56">
        <v>1</v>
      </c>
      <c r="BN21" s="58">
        <f t="shared" si="19"/>
        <v>9</v>
      </c>
      <c r="BO21" s="16">
        <f t="shared" si="20"/>
        <v>3</v>
      </c>
      <c r="BP21" s="59">
        <f t="shared" si="21"/>
        <v>8</v>
      </c>
      <c r="BQ21" s="60">
        <f t="shared" si="70"/>
        <v>30</v>
      </c>
      <c r="BR21" s="61">
        <f t="shared" si="22"/>
        <v>47</v>
      </c>
      <c r="BS21" s="16">
        <f t="shared" si="23"/>
        <v>30</v>
      </c>
      <c r="BT21" s="16">
        <f t="shared" si="71"/>
        <v>17</v>
      </c>
      <c r="BU21" s="62">
        <f t="shared" si="32"/>
        <v>30017047</v>
      </c>
      <c r="BV21" s="63">
        <f t="shared" si="72"/>
        <v>9</v>
      </c>
      <c r="BW21" s="15">
        <f t="shared" si="34"/>
        <v>0</v>
      </c>
      <c r="BX21" s="115"/>
      <c r="BY21" s="34">
        <v>19</v>
      </c>
      <c r="BZ21" s="91" t="s">
        <v>14</v>
      </c>
      <c r="CA21" s="92"/>
      <c r="CB21" s="38">
        <v>4</v>
      </c>
      <c r="CC21" s="38">
        <v>2</v>
      </c>
      <c r="CD21" s="38">
        <v>13</v>
      </c>
      <c r="CE21" s="39">
        <v>19</v>
      </c>
      <c r="CF21" s="46">
        <v>1</v>
      </c>
    </row>
    <row r="22" spans="1:84" ht="45" customHeight="1" x14ac:dyDescent="0.15">
      <c r="A22" s="115">
        <f t="shared" si="24"/>
        <v>17</v>
      </c>
      <c r="B22" s="139" t="s">
        <v>31</v>
      </c>
      <c r="C22" s="55">
        <v>1</v>
      </c>
      <c r="D22" s="56" t="str">
        <f t="shared" si="55"/>
        <v>○</v>
      </c>
      <c r="E22" s="57">
        <v>0</v>
      </c>
      <c r="F22" s="55">
        <v>1</v>
      </c>
      <c r="G22" s="56" t="str">
        <f t="shared" si="56"/>
        <v>×</v>
      </c>
      <c r="H22" s="57">
        <v>3</v>
      </c>
      <c r="I22" s="55">
        <v>0</v>
      </c>
      <c r="J22" s="56" t="str">
        <f t="shared" si="57"/>
        <v>×</v>
      </c>
      <c r="K22" s="57">
        <v>3</v>
      </c>
      <c r="L22" s="56">
        <v>1</v>
      </c>
      <c r="M22" s="56" t="str">
        <f t="shared" si="58"/>
        <v>×</v>
      </c>
      <c r="N22" s="56">
        <v>3</v>
      </c>
      <c r="O22" s="55">
        <v>3</v>
      </c>
      <c r="P22" s="56" t="str">
        <f t="shared" si="59"/>
        <v>○</v>
      </c>
      <c r="Q22" s="57">
        <v>0</v>
      </c>
      <c r="R22" s="56">
        <v>1</v>
      </c>
      <c r="S22" s="56" t="str">
        <f t="shared" si="76"/>
        <v>○</v>
      </c>
      <c r="T22" s="56">
        <v>0</v>
      </c>
      <c r="U22" s="55">
        <v>0</v>
      </c>
      <c r="V22" s="56" t="str">
        <f t="shared" ref="V22" si="78">IF(U22="","",IF(U22=W22,"△",IF(U22&gt;W22,"○","×")))</f>
        <v>×</v>
      </c>
      <c r="W22" s="57">
        <v>1</v>
      </c>
      <c r="X22" s="56">
        <v>0</v>
      </c>
      <c r="Y22" s="56" t="str">
        <f t="shared" si="61"/>
        <v>×</v>
      </c>
      <c r="Z22" s="56">
        <v>1</v>
      </c>
      <c r="AA22" s="55">
        <v>3</v>
      </c>
      <c r="AB22" s="56" t="str">
        <f t="shared" si="62"/>
        <v>○</v>
      </c>
      <c r="AC22" s="57">
        <v>0</v>
      </c>
      <c r="AD22" s="56">
        <v>1</v>
      </c>
      <c r="AE22" s="56" t="str">
        <f t="shared" si="63"/>
        <v>×</v>
      </c>
      <c r="AF22" s="56">
        <v>2</v>
      </c>
      <c r="AG22" s="55">
        <v>0</v>
      </c>
      <c r="AH22" s="56" t="str">
        <f t="shared" si="64"/>
        <v>×</v>
      </c>
      <c r="AI22" s="57">
        <v>3</v>
      </c>
      <c r="AJ22" s="56">
        <v>4</v>
      </c>
      <c r="AK22" s="56" t="str">
        <f t="shared" si="65"/>
        <v>○</v>
      </c>
      <c r="AL22" s="56">
        <v>1</v>
      </c>
      <c r="AM22" s="55">
        <v>2</v>
      </c>
      <c r="AN22" s="56" t="str">
        <f t="shared" si="66"/>
        <v>○</v>
      </c>
      <c r="AO22" s="57">
        <v>1</v>
      </c>
      <c r="AP22" s="140">
        <v>11</v>
      </c>
      <c r="AQ22" s="56" t="str">
        <f t="shared" si="67"/>
        <v>○</v>
      </c>
      <c r="AR22" s="56">
        <v>0</v>
      </c>
      <c r="AS22" s="66"/>
      <c r="AT22" s="54" t="str">
        <f t="shared" si="27"/>
        <v/>
      </c>
      <c r="AU22" s="67"/>
      <c r="AV22" s="54"/>
      <c r="AW22" s="54" t="str">
        <f t="shared" si="14"/>
        <v/>
      </c>
      <c r="AX22" s="54"/>
      <c r="AY22" s="55">
        <v>0</v>
      </c>
      <c r="AZ22" s="56" t="str">
        <f t="shared" si="15"/>
        <v>×</v>
      </c>
      <c r="BA22" s="57">
        <v>3</v>
      </c>
      <c r="BB22" s="56">
        <v>1</v>
      </c>
      <c r="BC22" s="56" t="str">
        <f t="shared" si="16"/>
        <v>×</v>
      </c>
      <c r="BD22" s="56">
        <v>3</v>
      </c>
      <c r="BE22" s="55">
        <v>0</v>
      </c>
      <c r="BF22" s="56" t="str">
        <f>IF(BE22="","",IF(BE22=BG22,"△",IF(BE22&gt;BG22,"○","×")))</f>
        <v>×</v>
      </c>
      <c r="BG22" s="57">
        <v>2</v>
      </c>
      <c r="BH22" s="53"/>
      <c r="BI22" s="53" t="str">
        <f t="shared" si="37"/>
        <v/>
      </c>
      <c r="BJ22" s="53"/>
      <c r="BK22" s="55">
        <v>1</v>
      </c>
      <c r="BL22" s="56" t="str">
        <f t="shared" si="69"/>
        <v>×</v>
      </c>
      <c r="BM22" s="56">
        <v>9</v>
      </c>
      <c r="BN22" s="58">
        <f t="shared" si="19"/>
        <v>7</v>
      </c>
      <c r="BO22" s="16">
        <f t="shared" si="20"/>
        <v>0</v>
      </c>
      <c r="BP22" s="59">
        <f t="shared" si="21"/>
        <v>11</v>
      </c>
      <c r="BQ22" s="60">
        <f t="shared" si="70"/>
        <v>21</v>
      </c>
      <c r="BR22" s="61">
        <f t="shared" si="22"/>
        <v>29</v>
      </c>
      <c r="BS22" s="16">
        <f t="shared" si="23"/>
        <v>27</v>
      </c>
      <c r="BT22" s="16">
        <f t="shared" si="71"/>
        <v>2</v>
      </c>
      <c r="BU22" s="62">
        <f t="shared" si="32"/>
        <v>21002029</v>
      </c>
      <c r="BV22" s="63">
        <f t="shared" si="72"/>
        <v>17</v>
      </c>
      <c r="BW22" s="45">
        <f t="shared" si="34"/>
        <v>2</v>
      </c>
      <c r="BX22" s="115"/>
      <c r="BY22" s="34">
        <v>20</v>
      </c>
      <c r="BZ22" s="91" t="s">
        <v>16</v>
      </c>
      <c r="CA22" s="92"/>
      <c r="CB22" s="38">
        <v>1</v>
      </c>
      <c r="CC22" s="38">
        <v>0</v>
      </c>
      <c r="CD22" s="38">
        <v>18</v>
      </c>
      <c r="CE22" s="39">
        <v>19</v>
      </c>
      <c r="CF22" s="46">
        <v>1</v>
      </c>
    </row>
    <row r="23" spans="1:84" ht="45" customHeight="1" x14ac:dyDescent="0.15">
      <c r="A23" s="115">
        <f t="shared" si="24"/>
        <v>11</v>
      </c>
      <c r="B23" s="144" t="s">
        <v>48</v>
      </c>
      <c r="C23" s="25">
        <v>0</v>
      </c>
      <c r="D23" s="26" t="str">
        <f t="shared" si="0"/>
        <v>×</v>
      </c>
      <c r="E23" s="27">
        <v>2</v>
      </c>
      <c r="F23" s="26">
        <v>4</v>
      </c>
      <c r="G23" s="26" t="str">
        <f t="shared" si="1"/>
        <v>○</v>
      </c>
      <c r="H23" s="26">
        <v>1</v>
      </c>
      <c r="I23" s="25">
        <v>0</v>
      </c>
      <c r="J23" s="26" t="str">
        <f t="shared" si="2"/>
        <v>×</v>
      </c>
      <c r="K23" s="27">
        <v>9</v>
      </c>
      <c r="L23" s="26">
        <v>6</v>
      </c>
      <c r="M23" s="26" t="str">
        <f t="shared" si="25"/>
        <v>○</v>
      </c>
      <c r="N23" s="26">
        <v>4</v>
      </c>
      <c r="O23" s="25">
        <v>6</v>
      </c>
      <c r="P23" s="26" t="str">
        <f t="shared" si="4"/>
        <v>○</v>
      </c>
      <c r="Q23" s="27">
        <v>0</v>
      </c>
      <c r="R23" s="26">
        <v>1</v>
      </c>
      <c r="S23" s="26" t="str">
        <f t="shared" si="26"/>
        <v>○</v>
      </c>
      <c r="T23" s="26">
        <v>0</v>
      </c>
      <c r="U23" s="25">
        <v>1</v>
      </c>
      <c r="V23" s="26" t="str">
        <f t="shared" si="6"/>
        <v>×</v>
      </c>
      <c r="W23" s="27">
        <v>3</v>
      </c>
      <c r="X23" s="26">
        <v>1</v>
      </c>
      <c r="Y23" s="26" t="str">
        <f t="shared" si="35"/>
        <v>×</v>
      </c>
      <c r="Z23" s="26">
        <v>3</v>
      </c>
      <c r="AA23" s="28"/>
      <c r="AB23" s="29" t="str">
        <f t="shared" si="8"/>
        <v/>
      </c>
      <c r="AC23" s="30"/>
      <c r="AD23" s="26">
        <v>4</v>
      </c>
      <c r="AE23" s="26" t="str">
        <f t="shared" si="9"/>
        <v>×</v>
      </c>
      <c r="AF23" s="26">
        <v>5</v>
      </c>
      <c r="AG23" s="25">
        <v>1</v>
      </c>
      <c r="AH23" s="26" t="str">
        <f t="shared" si="10"/>
        <v>×</v>
      </c>
      <c r="AI23" s="27">
        <v>8</v>
      </c>
      <c r="AJ23" s="26">
        <v>3</v>
      </c>
      <c r="AK23" s="26" t="str">
        <f t="shared" si="11"/>
        <v>○</v>
      </c>
      <c r="AL23" s="26">
        <v>1</v>
      </c>
      <c r="AM23" s="25">
        <v>5</v>
      </c>
      <c r="AN23" s="26" t="str">
        <f t="shared" si="12"/>
        <v>○</v>
      </c>
      <c r="AO23" s="27">
        <v>2</v>
      </c>
      <c r="AP23" s="26">
        <v>7</v>
      </c>
      <c r="AQ23" s="26" t="str">
        <f t="shared" si="13"/>
        <v>○</v>
      </c>
      <c r="AR23" s="26">
        <v>0</v>
      </c>
      <c r="AS23" s="25">
        <v>0</v>
      </c>
      <c r="AT23" s="26" t="str">
        <f t="shared" si="27"/>
        <v>×</v>
      </c>
      <c r="AU23" s="27">
        <v>1</v>
      </c>
      <c r="AV23" s="26">
        <v>4</v>
      </c>
      <c r="AW23" s="26" t="str">
        <f t="shared" si="14"/>
        <v>×</v>
      </c>
      <c r="AX23" s="26">
        <v>6</v>
      </c>
      <c r="AY23" s="25">
        <v>0</v>
      </c>
      <c r="AZ23" s="26" t="str">
        <f t="shared" si="15"/>
        <v>×</v>
      </c>
      <c r="BA23" s="27">
        <v>2</v>
      </c>
      <c r="BB23" s="26">
        <v>3</v>
      </c>
      <c r="BC23" s="26" t="str">
        <f t="shared" si="16"/>
        <v>○</v>
      </c>
      <c r="BD23" s="26">
        <v>0</v>
      </c>
      <c r="BE23" s="25">
        <v>1</v>
      </c>
      <c r="BF23" s="26" t="str">
        <f t="shared" si="17"/>
        <v>×</v>
      </c>
      <c r="BG23" s="27">
        <v>2</v>
      </c>
      <c r="BH23" s="26">
        <v>9</v>
      </c>
      <c r="BI23" s="26" t="str">
        <f t="shared" si="37"/>
        <v>○</v>
      </c>
      <c r="BJ23" s="26">
        <v>1</v>
      </c>
      <c r="BK23" s="31"/>
      <c r="BL23" s="32" t="str">
        <f t="shared" si="18"/>
        <v/>
      </c>
      <c r="BM23" s="32"/>
      <c r="BN23" s="21">
        <f t="shared" si="19"/>
        <v>9</v>
      </c>
      <c r="BO23" s="22">
        <f t="shared" si="20"/>
        <v>0</v>
      </c>
      <c r="BP23" s="48">
        <f t="shared" si="21"/>
        <v>10</v>
      </c>
      <c r="BQ23" s="52">
        <f t="shared" si="30"/>
        <v>27</v>
      </c>
      <c r="BR23" s="50">
        <f t="shared" si="22"/>
        <v>39</v>
      </c>
      <c r="BS23" s="22">
        <f t="shared" si="23"/>
        <v>39</v>
      </c>
      <c r="BT23" s="22">
        <f t="shared" si="31"/>
        <v>0</v>
      </c>
      <c r="BU23" s="23">
        <f t="shared" si="32"/>
        <v>27000039</v>
      </c>
      <c r="BV23" s="24">
        <f t="shared" si="33"/>
        <v>11</v>
      </c>
      <c r="BW23" s="45">
        <f t="shared" si="34"/>
        <v>1</v>
      </c>
      <c r="BX23" s="115"/>
      <c r="BY23" s="35">
        <v>21</v>
      </c>
      <c r="BZ23" s="87" t="s">
        <v>39</v>
      </c>
      <c r="CA23" s="88"/>
      <c r="CB23" s="41">
        <v>0</v>
      </c>
      <c r="CC23" s="41">
        <v>0</v>
      </c>
      <c r="CD23" s="41">
        <v>20</v>
      </c>
      <c r="CE23" s="42">
        <v>20</v>
      </c>
      <c r="CF23" s="43">
        <v>0</v>
      </c>
    </row>
    <row r="24" spans="1:84" ht="45" customHeight="1" thickBot="1" x14ac:dyDescent="0.2">
      <c r="A24" s="115"/>
      <c r="B24" s="145"/>
      <c r="C24" s="146" t="s">
        <v>17</v>
      </c>
      <c r="D24" s="147"/>
      <c r="E24" s="148"/>
      <c r="F24" s="149" t="s">
        <v>35</v>
      </c>
      <c r="G24" s="150"/>
      <c r="H24" s="151"/>
      <c r="I24" s="149" t="s">
        <v>11</v>
      </c>
      <c r="J24" s="150"/>
      <c r="K24" s="151"/>
      <c r="L24" s="99" t="s">
        <v>16</v>
      </c>
      <c r="M24" s="100"/>
      <c r="N24" s="105"/>
      <c r="O24" s="106" t="s">
        <v>15</v>
      </c>
      <c r="P24" s="107"/>
      <c r="Q24" s="108"/>
      <c r="R24" s="99" t="s">
        <v>36</v>
      </c>
      <c r="S24" s="100"/>
      <c r="T24" s="105"/>
      <c r="U24" s="99" t="s">
        <v>37</v>
      </c>
      <c r="V24" s="100"/>
      <c r="W24" s="105"/>
      <c r="X24" s="99" t="s">
        <v>22</v>
      </c>
      <c r="Y24" s="100"/>
      <c r="Z24" s="105"/>
      <c r="AA24" s="99" t="s">
        <v>14</v>
      </c>
      <c r="AB24" s="100"/>
      <c r="AC24" s="105"/>
      <c r="AD24" s="99" t="s">
        <v>10</v>
      </c>
      <c r="AE24" s="100"/>
      <c r="AF24" s="105"/>
      <c r="AG24" s="99" t="s">
        <v>18</v>
      </c>
      <c r="AH24" s="100"/>
      <c r="AI24" s="105"/>
      <c r="AJ24" s="99" t="s">
        <v>38</v>
      </c>
      <c r="AK24" s="100"/>
      <c r="AL24" s="105"/>
      <c r="AM24" s="99" t="s">
        <v>13</v>
      </c>
      <c r="AN24" s="100"/>
      <c r="AO24" s="105"/>
      <c r="AP24" s="99" t="s">
        <v>39</v>
      </c>
      <c r="AQ24" s="100"/>
      <c r="AR24" s="105"/>
      <c r="AS24" s="99" t="s">
        <v>12</v>
      </c>
      <c r="AT24" s="100"/>
      <c r="AU24" s="105"/>
      <c r="AV24" s="102" t="s">
        <v>40</v>
      </c>
      <c r="AW24" s="103"/>
      <c r="AX24" s="104"/>
      <c r="AY24" s="99" t="s">
        <v>41</v>
      </c>
      <c r="AZ24" s="100"/>
      <c r="BA24" s="105"/>
      <c r="BB24" s="99" t="s">
        <v>29</v>
      </c>
      <c r="BC24" s="100"/>
      <c r="BD24" s="105"/>
      <c r="BE24" s="99" t="s">
        <v>30</v>
      </c>
      <c r="BF24" s="100"/>
      <c r="BG24" s="105"/>
      <c r="BH24" s="99" t="s">
        <v>31</v>
      </c>
      <c r="BI24" s="100"/>
      <c r="BJ24" s="105"/>
      <c r="BK24" s="99" t="s">
        <v>48</v>
      </c>
      <c r="BL24" s="100"/>
      <c r="BM24" s="101"/>
      <c r="BN24" s="73" t="s">
        <v>20</v>
      </c>
      <c r="BO24" s="74" t="s">
        <v>19</v>
      </c>
      <c r="BP24" s="75" t="s">
        <v>21</v>
      </c>
      <c r="BQ24" s="76" t="s">
        <v>4</v>
      </c>
      <c r="BR24" s="77" t="s">
        <v>5</v>
      </c>
      <c r="BS24" s="74" t="s">
        <v>6</v>
      </c>
      <c r="BT24" s="74" t="s">
        <v>8</v>
      </c>
      <c r="BU24" s="78" t="s">
        <v>23</v>
      </c>
      <c r="BV24" s="79" t="s">
        <v>7</v>
      </c>
      <c r="BW24" s="72" t="s">
        <v>24</v>
      </c>
      <c r="BX24" s="115"/>
      <c r="BY24" s="118"/>
      <c r="BZ24" s="152"/>
      <c r="CA24" s="152"/>
      <c r="CB24" s="115"/>
      <c r="CC24" s="115"/>
      <c r="CD24" s="153" t="s">
        <v>54</v>
      </c>
      <c r="CE24" s="153"/>
      <c r="CF24" s="154">
        <v>6</v>
      </c>
    </row>
    <row r="25" spans="1:84" ht="23.1" customHeight="1" x14ac:dyDescent="0.15">
      <c r="BN25" s="3" t="s">
        <v>27</v>
      </c>
    </row>
    <row r="26" spans="1:84" ht="23.1" customHeight="1" x14ac:dyDescent="0.15">
      <c r="BN26" s="4"/>
      <c r="BO26" s="113" t="s">
        <v>43</v>
      </c>
      <c r="BP26" s="114"/>
      <c r="BQ26" s="12" t="s">
        <v>25</v>
      </c>
      <c r="BR26" s="12" t="s">
        <v>19</v>
      </c>
      <c r="BS26" s="12" t="s">
        <v>26</v>
      </c>
      <c r="BT26" s="5" t="s">
        <v>28</v>
      </c>
    </row>
    <row r="27" spans="1:84" ht="23.1" customHeight="1" x14ac:dyDescent="0.15">
      <c r="BN27" s="6">
        <v>1</v>
      </c>
      <c r="BO27" s="109" t="str">
        <f t="shared" ref="BO27:BO47" si="79">VLOOKUP(BN27,A:BV,2,0)</f>
        <v>AQUA</v>
      </c>
      <c r="BP27" s="110"/>
      <c r="BQ27" s="10">
        <f t="shared" ref="BQ27:BQ47" si="80">VLOOKUP(BN27,A:BV,66,0)</f>
        <v>18</v>
      </c>
      <c r="BR27" s="10">
        <f t="shared" ref="BR27:BR47" si="81">VLOOKUP(BN27,A:BV,67,0)</f>
        <v>1</v>
      </c>
      <c r="BS27" s="10">
        <f>VLOOKUP(BN27,A:BV,68,0)</f>
        <v>1</v>
      </c>
      <c r="BT27" s="7">
        <f>BQ27+BR27+BS27</f>
        <v>20</v>
      </c>
    </row>
    <row r="28" spans="1:84" ht="23.1" customHeight="1" x14ac:dyDescent="0.15">
      <c r="BN28" s="6">
        <v>2</v>
      </c>
      <c r="BO28" s="109" t="str">
        <f t="shared" si="79"/>
        <v>バディ-</v>
      </c>
      <c r="BP28" s="110"/>
      <c r="BQ28" s="10">
        <f t="shared" si="80"/>
        <v>15</v>
      </c>
      <c r="BR28" s="10">
        <f t="shared" si="81"/>
        <v>0</v>
      </c>
      <c r="BS28" s="10">
        <f t="shared" ref="BS28:BS47" si="82">VLOOKUP(BN28,A:BV,68,0)</f>
        <v>4</v>
      </c>
      <c r="BT28" s="7">
        <f t="shared" ref="BT28:BT47" si="83">BQ28+BR28+BS28</f>
        <v>19</v>
      </c>
    </row>
    <row r="29" spans="1:84" ht="23.1" customHeight="1" x14ac:dyDescent="0.15">
      <c r="BN29" s="6">
        <v>3</v>
      </c>
      <c r="BO29" s="109" t="str">
        <f t="shared" si="79"/>
        <v>コパソル</v>
      </c>
      <c r="BP29" s="110"/>
      <c r="BQ29" s="10">
        <f t="shared" si="80"/>
        <v>13</v>
      </c>
      <c r="BR29" s="10">
        <f t="shared" si="81"/>
        <v>4</v>
      </c>
      <c r="BS29" s="10">
        <f t="shared" si="82"/>
        <v>3</v>
      </c>
      <c r="BT29" s="7">
        <f t="shared" si="83"/>
        <v>20</v>
      </c>
    </row>
    <row r="30" spans="1:84" ht="23.1" customHeight="1" x14ac:dyDescent="0.15">
      <c r="BN30" s="6">
        <v>4</v>
      </c>
      <c r="BO30" s="109" t="str">
        <f t="shared" si="79"/>
        <v>クレア</v>
      </c>
      <c r="BP30" s="110"/>
      <c r="BQ30" s="10">
        <f t="shared" si="80"/>
        <v>13</v>
      </c>
      <c r="BR30" s="10">
        <f t="shared" si="81"/>
        <v>3</v>
      </c>
      <c r="BS30" s="10">
        <f t="shared" si="82"/>
        <v>4</v>
      </c>
      <c r="BT30" s="7">
        <f t="shared" si="83"/>
        <v>20</v>
      </c>
    </row>
    <row r="31" spans="1:84" ht="23.1" customHeight="1" x14ac:dyDescent="0.15">
      <c r="BN31" s="6">
        <v>5</v>
      </c>
      <c r="BO31" s="109" t="str">
        <f t="shared" si="79"/>
        <v>コラソン</v>
      </c>
      <c r="BP31" s="110"/>
      <c r="BQ31" s="10">
        <f t="shared" si="80"/>
        <v>13</v>
      </c>
      <c r="BR31" s="10">
        <f t="shared" si="81"/>
        <v>1</v>
      </c>
      <c r="BS31" s="10">
        <f t="shared" si="82"/>
        <v>4</v>
      </c>
      <c r="BT31" s="7">
        <f t="shared" si="83"/>
        <v>18</v>
      </c>
    </row>
    <row r="32" spans="1:84" ht="23.1" customHeight="1" x14ac:dyDescent="0.15">
      <c r="BN32" s="6">
        <v>6</v>
      </c>
      <c r="BO32" s="109" t="str">
        <f t="shared" si="79"/>
        <v>エストューロ</v>
      </c>
      <c r="BP32" s="110"/>
      <c r="BQ32" s="10">
        <f t="shared" si="80"/>
        <v>11</v>
      </c>
      <c r="BR32" s="10">
        <f t="shared" si="81"/>
        <v>3</v>
      </c>
      <c r="BS32" s="10">
        <f t="shared" si="82"/>
        <v>4</v>
      </c>
      <c r="BT32" s="7">
        <f t="shared" si="83"/>
        <v>18</v>
      </c>
    </row>
    <row r="33" spans="66:72" ht="23.1" customHeight="1" x14ac:dyDescent="0.15">
      <c r="BN33" s="6">
        <v>7</v>
      </c>
      <c r="BO33" s="109" t="str">
        <f t="shared" si="79"/>
        <v>稲毛</v>
      </c>
      <c r="BP33" s="110"/>
      <c r="BQ33" s="10">
        <f t="shared" si="80"/>
        <v>10</v>
      </c>
      <c r="BR33" s="10">
        <f t="shared" si="81"/>
        <v>5</v>
      </c>
      <c r="BS33" s="10">
        <f t="shared" si="82"/>
        <v>5</v>
      </c>
      <c r="BT33" s="7">
        <f t="shared" si="83"/>
        <v>20</v>
      </c>
    </row>
    <row r="34" spans="66:72" ht="23.1" customHeight="1" x14ac:dyDescent="0.15">
      <c r="BN34" s="6">
        <v>8</v>
      </c>
      <c r="BO34" s="109" t="str">
        <f t="shared" si="79"/>
        <v>PHFC</v>
      </c>
      <c r="BP34" s="110"/>
      <c r="BQ34" s="10">
        <f t="shared" si="80"/>
        <v>11</v>
      </c>
      <c r="BR34" s="10">
        <f t="shared" si="81"/>
        <v>0</v>
      </c>
      <c r="BS34" s="10">
        <f t="shared" si="82"/>
        <v>9</v>
      </c>
      <c r="BT34" s="7">
        <f t="shared" si="83"/>
        <v>20</v>
      </c>
    </row>
    <row r="35" spans="66:72" ht="23.1" customHeight="1" x14ac:dyDescent="0.15">
      <c r="BN35" s="6">
        <v>9</v>
      </c>
      <c r="BO35" s="109" t="str">
        <f t="shared" si="79"/>
        <v>蘇我SC</v>
      </c>
      <c r="BP35" s="110"/>
      <c r="BQ35" s="10">
        <f t="shared" si="80"/>
        <v>9</v>
      </c>
      <c r="BR35" s="10">
        <f t="shared" si="81"/>
        <v>3</v>
      </c>
      <c r="BS35" s="10">
        <f t="shared" si="82"/>
        <v>8</v>
      </c>
      <c r="BT35" s="7">
        <f t="shared" si="83"/>
        <v>20</v>
      </c>
    </row>
    <row r="36" spans="66:72" ht="23.1" customHeight="1" x14ac:dyDescent="0.15">
      <c r="BN36" s="6">
        <v>10</v>
      </c>
      <c r="BO36" s="109" t="str">
        <f t="shared" si="79"/>
        <v>おゆみ野</v>
      </c>
      <c r="BP36" s="110"/>
      <c r="BQ36" s="10">
        <f t="shared" si="80"/>
        <v>9</v>
      </c>
      <c r="BR36" s="10">
        <f t="shared" si="81"/>
        <v>3</v>
      </c>
      <c r="BS36" s="10">
        <f t="shared" si="82"/>
        <v>8</v>
      </c>
      <c r="BT36" s="7">
        <f t="shared" si="83"/>
        <v>20</v>
      </c>
    </row>
    <row r="37" spans="66:72" ht="23.1" customHeight="1" x14ac:dyDescent="0.15">
      <c r="BN37" s="6">
        <v>11</v>
      </c>
      <c r="BO37" s="109" t="str">
        <f t="shared" si="79"/>
        <v>ヴェール</v>
      </c>
      <c r="BP37" s="110"/>
      <c r="BQ37" s="10">
        <f t="shared" si="80"/>
        <v>9</v>
      </c>
      <c r="BR37" s="10">
        <f t="shared" si="81"/>
        <v>0</v>
      </c>
      <c r="BS37" s="10">
        <f t="shared" si="82"/>
        <v>10</v>
      </c>
      <c r="BT37" s="7">
        <f t="shared" si="83"/>
        <v>19</v>
      </c>
    </row>
    <row r="38" spans="66:72" ht="23.1" customHeight="1" x14ac:dyDescent="0.15">
      <c r="BN38" s="6">
        <v>12</v>
      </c>
      <c r="BO38" s="109" t="str">
        <f t="shared" si="79"/>
        <v>HAMANO</v>
      </c>
      <c r="BP38" s="110"/>
      <c r="BQ38" s="10">
        <f t="shared" si="80"/>
        <v>7</v>
      </c>
      <c r="BR38" s="10">
        <f t="shared" si="81"/>
        <v>5</v>
      </c>
      <c r="BS38" s="10">
        <f t="shared" si="82"/>
        <v>8</v>
      </c>
      <c r="BT38" s="7">
        <f t="shared" si="83"/>
        <v>20</v>
      </c>
    </row>
    <row r="39" spans="66:72" ht="23.1" customHeight="1" x14ac:dyDescent="0.15">
      <c r="BN39" s="6">
        <v>13</v>
      </c>
      <c r="BO39" s="109" t="str">
        <f t="shared" si="79"/>
        <v>フレンズ</v>
      </c>
      <c r="BP39" s="110"/>
      <c r="BQ39" s="10">
        <f t="shared" si="80"/>
        <v>7</v>
      </c>
      <c r="BR39" s="10">
        <f t="shared" si="81"/>
        <v>2</v>
      </c>
      <c r="BS39" s="10">
        <f t="shared" si="82"/>
        <v>11</v>
      </c>
      <c r="BT39" s="7">
        <f t="shared" si="83"/>
        <v>20</v>
      </c>
    </row>
    <row r="40" spans="66:72" ht="23.1" customHeight="1" x14ac:dyDescent="0.15">
      <c r="BN40" s="6">
        <v>14</v>
      </c>
      <c r="BO40" s="109" t="str">
        <f t="shared" si="79"/>
        <v>アブレイズ</v>
      </c>
      <c r="BP40" s="110"/>
      <c r="BQ40" s="10">
        <f t="shared" si="80"/>
        <v>6</v>
      </c>
      <c r="BR40" s="10">
        <f t="shared" si="81"/>
        <v>5</v>
      </c>
      <c r="BS40" s="10">
        <f t="shared" si="82"/>
        <v>9</v>
      </c>
      <c r="BT40" s="7">
        <f t="shared" si="83"/>
        <v>20</v>
      </c>
    </row>
    <row r="41" spans="66:72" ht="23.1" customHeight="1" x14ac:dyDescent="0.15">
      <c r="BN41" s="6">
        <v>15</v>
      </c>
      <c r="BO41" s="109" t="str">
        <f t="shared" si="79"/>
        <v>千草台</v>
      </c>
      <c r="BP41" s="110"/>
      <c r="BQ41" s="10">
        <f t="shared" si="80"/>
        <v>7</v>
      </c>
      <c r="BR41" s="10">
        <f t="shared" si="81"/>
        <v>1</v>
      </c>
      <c r="BS41" s="10">
        <f t="shared" si="82"/>
        <v>12</v>
      </c>
      <c r="BT41" s="7">
        <f t="shared" si="83"/>
        <v>20</v>
      </c>
    </row>
    <row r="42" spans="66:72" ht="23.1" customHeight="1" x14ac:dyDescent="0.15">
      <c r="BN42" s="6">
        <v>16</v>
      </c>
      <c r="BO42" s="109" t="str">
        <f t="shared" si="79"/>
        <v>大木戸</v>
      </c>
      <c r="BP42" s="110"/>
      <c r="BQ42" s="10">
        <f t="shared" si="80"/>
        <v>7</v>
      </c>
      <c r="BR42" s="10">
        <f t="shared" si="81"/>
        <v>1</v>
      </c>
      <c r="BS42" s="10">
        <f t="shared" si="82"/>
        <v>11</v>
      </c>
      <c r="BT42" s="7">
        <f t="shared" si="83"/>
        <v>19</v>
      </c>
    </row>
    <row r="43" spans="66:72" ht="23.1" customHeight="1" x14ac:dyDescent="0.15">
      <c r="BN43" s="6">
        <v>17</v>
      </c>
      <c r="BO43" s="109" t="str">
        <f t="shared" si="79"/>
        <v>FC幕西</v>
      </c>
      <c r="BP43" s="110"/>
      <c r="BQ43" s="10">
        <f t="shared" si="80"/>
        <v>7</v>
      </c>
      <c r="BR43" s="10">
        <f t="shared" si="81"/>
        <v>0</v>
      </c>
      <c r="BS43" s="10">
        <f t="shared" si="82"/>
        <v>11</v>
      </c>
      <c r="BT43" s="7">
        <f t="shared" si="83"/>
        <v>18</v>
      </c>
    </row>
    <row r="44" spans="66:72" ht="23.1" customHeight="1" x14ac:dyDescent="0.15">
      <c r="BN44" s="6">
        <v>18</v>
      </c>
      <c r="BO44" s="109" t="str">
        <f t="shared" si="79"/>
        <v>葛城</v>
      </c>
      <c r="BP44" s="110"/>
      <c r="BQ44" s="10">
        <f t="shared" si="80"/>
        <v>4</v>
      </c>
      <c r="BR44" s="10">
        <f t="shared" si="81"/>
        <v>3</v>
      </c>
      <c r="BS44" s="10">
        <f t="shared" si="82"/>
        <v>12</v>
      </c>
      <c r="BT44" s="7">
        <f t="shared" si="83"/>
        <v>19</v>
      </c>
    </row>
    <row r="45" spans="66:72" ht="23.1" customHeight="1" x14ac:dyDescent="0.15">
      <c r="BN45" s="6">
        <v>19</v>
      </c>
      <c r="BO45" s="109" t="str">
        <f t="shared" si="79"/>
        <v>Cuore</v>
      </c>
      <c r="BP45" s="110"/>
      <c r="BQ45" s="10">
        <f t="shared" si="80"/>
        <v>4</v>
      </c>
      <c r="BR45" s="10">
        <f t="shared" si="81"/>
        <v>2</v>
      </c>
      <c r="BS45" s="10">
        <f t="shared" si="82"/>
        <v>13</v>
      </c>
      <c r="BT45" s="7">
        <f t="shared" si="83"/>
        <v>19</v>
      </c>
    </row>
    <row r="46" spans="66:72" ht="23.1" customHeight="1" x14ac:dyDescent="0.15">
      <c r="BN46" s="6">
        <v>20</v>
      </c>
      <c r="BO46" s="109" t="str">
        <f t="shared" si="79"/>
        <v>アミカル</v>
      </c>
      <c r="BP46" s="110"/>
      <c r="BQ46" s="10">
        <f t="shared" si="80"/>
        <v>1</v>
      </c>
      <c r="BR46" s="10">
        <f t="shared" si="81"/>
        <v>0</v>
      </c>
      <c r="BS46" s="10">
        <f t="shared" si="82"/>
        <v>18</v>
      </c>
      <c r="BT46" s="7">
        <f t="shared" si="83"/>
        <v>19</v>
      </c>
    </row>
    <row r="47" spans="66:72" ht="23.1" customHeight="1" x14ac:dyDescent="0.15">
      <c r="BN47" s="8">
        <v>21</v>
      </c>
      <c r="BO47" s="111" t="str">
        <f t="shared" si="79"/>
        <v>宮野木</v>
      </c>
      <c r="BP47" s="112"/>
      <c r="BQ47" s="11">
        <f t="shared" si="80"/>
        <v>0</v>
      </c>
      <c r="BR47" s="11">
        <f t="shared" si="81"/>
        <v>0</v>
      </c>
      <c r="BS47" s="11">
        <f t="shared" si="82"/>
        <v>20</v>
      </c>
      <c r="BT47" s="9">
        <f t="shared" si="83"/>
        <v>20</v>
      </c>
    </row>
  </sheetData>
  <protectedRanges>
    <protectedRange sqref="F3 C13 E13 BK22 BM22 AG8 AI8 AM13 AO13 BE22 BG22 AY18 BA18 BH3:BH12 BJ3:BJ12 BK3:BK20 BM3:BM20 BB14 BD14 BH14:BH15 BJ14:BJ15 BB8:BB12 BD8:BD12 X20 Z20 AY11 BA11 AA19 AC19 BH17:BH21 BJ17:BJ21 BE3:BE20 BG3:BG20 BB3:BB6 BD3:BD6 BB16:BB19 BD16:BD19" name="範囲7"/>
    <protectedRange sqref="F3 AJ3:AJ8 AL3:AL8 AY3:AY10 AR14:AR15 AG16 AI16 AM14 AO14 AL10:AL11 AS16 AU16 AS3:AS13 I20 K20 AV15:AV17 AX15:AX17 N13 L13 AU3:AU13 AY12:AY17 BA3:BA10 AL13 AX3:AX9 AV3:AV9 AV11:AV13 AX11:AX13 AO3:AP5 AM3:AM5 BA12:BA17 AO20 AM20 AP6 AM7:AM11 AJ10:AJ13 AL12:AM12 AR3:AR11 AP13:AP15 AO7:AP12 AP22 AR22 AO17 AM17" name="範囲6"/>
    <protectedRange sqref="F3 H3 I3:I4 K3:K4 L3:L5 N3:O5 Q3:Q5 U3:U8 W3:W8 AD3:AD11 AF3:AF11 AG3:AG7 AI3:AI7 C10 E10 AG9:AG12 AI9:AI12 F8 X3:X6 Z8:AA8 AA7 X8:X9 BD7 BB7 R20 T20 R3:R6 T3:T6 H8:I8 K8 Z9 AM6 AO6 N11 Q12 L11:L12 N12:O12 Z3:AA6 AC3:AC8" name="範囲5"/>
    <protectedRange sqref="AG15 AI15 R9 T9 AJ9 AL9 X12:X19 AX14 AS14 AU14:AV14 R11:R19 T11:T19 X7 Z7 X21:X23 Z21:AA23 O21:O23 Q21:R23 T21:T23 AV10 AX10 AA20 L15 N15 O8:O11 Q8:Q11 Z12:AA18 AC12:AC18 Z19 AC20:AC23 BB15 BD15 AA9 AC9 U10:U23 W10:W23 O13:O19 Q13:Q19 AD13:AD23 AF13:AF23" name="範囲3"/>
    <protectedRange sqref="B3:B23" name="チーム名"/>
    <protectedRange sqref="I6:I7 K6:K7 C11:C12 E11:E12 F5:F7 C4:C9 E4:E9 E14:E19 BK21 BM21 X11 Z11 AA10 AC10 O6 Q6 H5:H7 C14:C23 L14 N14 R10 T10 R7 T7 BB13 BD13 BH13 BJ13 I9:I19 K9:K19 L16:L23 N16:N23 L7:L10 N7:N10 BH16 BJ16 K21:K23 I21:I23 F9:F19 E20:F23 H9:H23" name="範囲1"/>
    <protectedRange sqref="AG14 AI14 AJ15:AJ23 AL15:AL23 AM16 AO16 AP17:AP21 AR17:AR21 AS18:AS23 AU18:AU23 AX19 BA20:BA23 BG23:BH23 BJ23 AG17:AG23 AI17:AI23 BB21:BB23 BD23:BE23 BD21:BD22 O20 Q20 AR12:AR13 AM21:AM23 AO21:AO23 AP23 AR23 AM18:AM19 AO18:AO19 AS15 AU15 AV19:AV23 AX20:AY23" name="範囲4"/>
  </protectedRanges>
  <customSheetViews>
    <customSheetView guid="{BE808BCB-15B6-462D-96CE-82347BA8D5DC}" scale="75" hiddenColumns="1" topLeftCell="B1">
      <selection activeCell="AH5" sqref="AH5"/>
      <pageMargins left="0.7" right="0.7" top="0.75" bottom="0.75" header="0.3" footer="0.3"/>
      <pageSetup paperSize="9" orientation="portrait" r:id="rId1"/>
    </customSheetView>
  </customSheetViews>
  <mergeCells count="87">
    <mergeCell ref="R2:T2"/>
    <mergeCell ref="C2:E2"/>
    <mergeCell ref="F2:H2"/>
    <mergeCell ref="I2:K2"/>
    <mergeCell ref="L2:N2"/>
    <mergeCell ref="O2:Q2"/>
    <mergeCell ref="U2:W2"/>
    <mergeCell ref="X2:Z2"/>
    <mergeCell ref="AA2:AC2"/>
    <mergeCell ref="AD2:AF2"/>
    <mergeCell ref="AG2:AI2"/>
    <mergeCell ref="AM2:AO2"/>
    <mergeCell ref="AP2:AR2"/>
    <mergeCell ref="AS2:AU2"/>
    <mergeCell ref="BK2:BM2"/>
    <mergeCell ref="AJ2:AL2"/>
    <mergeCell ref="AV2:AX2"/>
    <mergeCell ref="AY2:BA2"/>
    <mergeCell ref="BB2:BD2"/>
    <mergeCell ref="BE2:BG2"/>
    <mergeCell ref="BH2:BJ2"/>
    <mergeCell ref="BO27:BP27"/>
    <mergeCell ref="BO26:BP26"/>
    <mergeCell ref="BO28:BP28"/>
    <mergeCell ref="BO29:BP29"/>
    <mergeCell ref="BO30:BP30"/>
    <mergeCell ref="BO31:BP31"/>
    <mergeCell ref="BO32:BP32"/>
    <mergeCell ref="BO33:BP33"/>
    <mergeCell ref="BO34:BP34"/>
    <mergeCell ref="BO35:BP35"/>
    <mergeCell ref="BO36:BP36"/>
    <mergeCell ref="BO37:BP37"/>
    <mergeCell ref="BO38:BP38"/>
    <mergeCell ref="BO39:BP39"/>
    <mergeCell ref="BO40:BP40"/>
    <mergeCell ref="BO46:BP46"/>
    <mergeCell ref="BO47:BP47"/>
    <mergeCell ref="BO41:BP41"/>
    <mergeCell ref="BO42:BP42"/>
    <mergeCell ref="BO43:BP43"/>
    <mergeCell ref="BO44:BP44"/>
    <mergeCell ref="BO45:BP45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BK24:BM24"/>
    <mergeCell ref="AV24:AX24"/>
    <mergeCell ref="AY24:BA24"/>
    <mergeCell ref="BB24:BD24"/>
    <mergeCell ref="BE24:BG24"/>
    <mergeCell ref="BH24:BJ24"/>
    <mergeCell ref="BZ11:CA11"/>
    <mergeCell ref="BZ12:CA12"/>
    <mergeCell ref="BZ3:CA3"/>
    <mergeCell ref="BZ4:CA4"/>
    <mergeCell ref="BZ5:CA5"/>
    <mergeCell ref="BZ6:CA6"/>
    <mergeCell ref="BZ7:CA7"/>
    <mergeCell ref="BZ23:CA23"/>
    <mergeCell ref="BZ2:CA2"/>
    <mergeCell ref="CD24:CE24"/>
    <mergeCell ref="BZ18:CA18"/>
    <mergeCell ref="BZ19:CA19"/>
    <mergeCell ref="BZ20:CA20"/>
    <mergeCell ref="BZ21:CA21"/>
    <mergeCell ref="BZ22:CA22"/>
    <mergeCell ref="BZ13:CA13"/>
    <mergeCell ref="BZ14:CA14"/>
    <mergeCell ref="BZ15:CA15"/>
    <mergeCell ref="BZ16:CA16"/>
    <mergeCell ref="BZ17:CA17"/>
    <mergeCell ref="BZ8:CA8"/>
    <mergeCell ref="BZ9:CA9"/>
    <mergeCell ref="BZ10:CA10"/>
  </mergeCells>
  <phoneticPr fontId="1"/>
  <conditionalFormatting sqref="BW3:BW23">
    <cfRule type="cellIs" dxfId="2" priority="3" operator="greaterThan">
      <formula>0</formula>
    </cfRule>
  </conditionalFormatting>
  <conditionalFormatting sqref="BW3:BW23">
    <cfRule type="cellIs" dxfId="1" priority="2" operator="greaterThan">
      <formula>0</formula>
    </cfRule>
  </conditionalFormatting>
  <conditionalFormatting sqref="V4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</vt:lpstr>
      <vt:lpstr>集計!Print_Area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yone</cp:lastModifiedBy>
  <cp:lastPrinted>2016-11-24T12:59:49Z</cp:lastPrinted>
  <dcterms:created xsi:type="dcterms:W3CDTF">2015-03-09T02:26:12Z</dcterms:created>
  <dcterms:modified xsi:type="dcterms:W3CDTF">2016-11-24T13:01:34Z</dcterms:modified>
</cp:coreProperties>
</file>